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008804\Documents\rybáři\"/>
    </mc:Choice>
  </mc:AlternateContent>
  <bookViews>
    <workbookView xWindow="0" yWindow="0" windowWidth="24135" windowHeight="13440" firstSheet="3" activeTab="3"/>
  </bookViews>
  <sheets>
    <sheet name="2016 - Členské" sheetId="11" state="hidden" r:id="rId1"/>
    <sheet name="2016 - Hostovací" sheetId="10" state="hidden" r:id="rId2"/>
    <sheet name="2016 - Žáci" sheetId="9" state="hidden" r:id="rId3"/>
    <sheet name="2016 - souhrn" sheetId="8" r:id="rId4"/>
  </sheets>
  <calcPr calcId="152511"/>
</workbook>
</file>

<file path=xl/calcChain.xml><?xml version="1.0" encoding="utf-8"?>
<calcChain xmlns="http://schemas.openxmlformats.org/spreadsheetml/2006/main">
  <c r="R12" i="8" l="1"/>
  <c r="C102" i="9"/>
  <c r="C91" i="10"/>
  <c r="C115" i="11"/>
  <c r="B15" i="8" l="1"/>
  <c r="BB2" i="11" l="1"/>
  <c r="BC2" i="11"/>
  <c r="BB3" i="11"/>
  <c r="BC3" i="11"/>
  <c r="BB4" i="11"/>
  <c r="BC4" i="11"/>
  <c r="BB5" i="11"/>
  <c r="BC5" i="11"/>
  <c r="BB6" i="11"/>
  <c r="BC6" i="11"/>
  <c r="BB7" i="11"/>
  <c r="BC7" i="11"/>
  <c r="BB8" i="11"/>
  <c r="BC8" i="11"/>
  <c r="BB9" i="11"/>
  <c r="BC9" i="11"/>
  <c r="BB10" i="11"/>
  <c r="BC10" i="11"/>
  <c r="BB11" i="11"/>
  <c r="BC11" i="11"/>
  <c r="BB12" i="11"/>
  <c r="BC12" i="11"/>
  <c r="BB13" i="11"/>
  <c r="BC13" i="11"/>
  <c r="BB14" i="11"/>
  <c r="BC14" i="11"/>
  <c r="BB15" i="11"/>
  <c r="BC15" i="11"/>
  <c r="BB16" i="11"/>
  <c r="BC16" i="11"/>
  <c r="BB17" i="11"/>
  <c r="BC17" i="11"/>
  <c r="BB19" i="11"/>
  <c r="BC19" i="11"/>
  <c r="BB20" i="11"/>
  <c r="BC20" i="11"/>
  <c r="BB21" i="11"/>
  <c r="BC21" i="11"/>
  <c r="BB22" i="11"/>
  <c r="BC22" i="11"/>
  <c r="BB23" i="11"/>
  <c r="BC23" i="11"/>
  <c r="BB24" i="11"/>
  <c r="BC24" i="11"/>
  <c r="BB25" i="11"/>
  <c r="BC25" i="11"/>
  <c r="BB26" i="11"/>
  <c r="BC26" i="11"/>
  <c r="BB27" i="11"/>
  <c r="BC27" i="11"/>
  <c r="BB28" i="11"/>
  <c r="BC28" i="11"/>
  <c r="BB29" i="11"/>
  <c r="BC29" i="11"/>
  <c r="BB30" i="11"/>
  <c r="BC30" i="11"/>
  <c r="BB31" i="11"/>
  <c r="BC31" i="11"/>
  <c r="BB32" i="11"/>
  <c r="BC32" i="11"/>
  <c r="BB33" i="11"/>
  <c r="BC33" i="11"/>
  <c r="BB34" i="11"/>
  <c r="BC34" i="11"/>
  <c r="BB35" i="11"/>
  <c r="BC35" i="11"/>
  <c r="BB36" i="11"/>
  <c r="BC36" i="11"/>
  <c r="BB37" i="11"/>
  <c r="BC37" i="11"/>
  <c r="BB38" i="11"/>
  <c r="BC38" i="11"/>
  <c r="BB39" i="11"/>
  <c r="BC39" i="11"/>
  <c r="BB40" i="11"/>
  <c r="BC40" i="11"/>
  <c r="BB41" i="11"/>
  <c r="BC41" i="11"/>
  <c r="BB42" i="11"/>
  <c r="BC42" i="11"/>
  <c r="BB43" i="11"/>
  <c r="BC43" i="11"/>
  <c r="BB44" i="11"/>
  <c r="BC44" i="11"/>
  <c r="BB45" i="11"/>
  <c r="BC45" i="11"/>
  <c r="BB46" i="11"/>
  <c r="BC46" i="11"/>
  <c r="BB47" i="11"/>
  <c r="BC47" i="11"/>
  <c r="BB48" i="11"/>
  <c r="BC48" i="11"/>
  <c r="BB49" i="11"/>
  <c r="BC49" i="11"/>
  <c r="BB50" i="11"/>
  <c r="BC50" i="11"/>
  <c r="BB51" i="11"/>
  <c r="BC51" i="11"/>
  <c r="BB52" i="11"/>
  <c r="BC52" i="11"/>
  <c r="BB53" i="11"/>
  <c r="BC53" i="11"/>
  <c r="BB54" i="11"/>
  <c r="BC54" i="11"/>
  <c r="BB55" i="11"/>
  <c r="BC55" i="11"/>
  <c r="BB56" i="11"/>
  <c r="BC56" i="11"/>
  <c r="BB57" i="11"/>
  <c r="BC57" i="11"/>
  <c r="BB58" i="11"/>
  <c r="BC58" i="11"/>
  <c r="BB59" i="11"/>
  <c r="BC59" i="11"/>
  <c r="BB60" i="11"/>
  <c r="BC60" i="11"/>
  <c r="BB61" i="11"/>
  <c r="BC61" i="11"/>
  <c r="BB62" i="11"/>
  <c r="BC62" i="11"/>
  <c r="BB63" i="11"/>
  <c r="BC63" i="11"/>
  <c r="BB64" i="11"/>
  <c r="BC64" i="11"/>
  <c r="BB65" i="11"/>
  <c r="BC65" i="11"/>
  <c r="BB66" i="11"/>
  <c r="BC66" i="11"/>
  <c r="BB67" i="11"/>
  <c r="BC67" i="11"/>
  <c r="BB68" i="11"/>
  <c r="BC68" i="11"/>
  <c r="BB69" i="11"/>
  <c r="BC69" i="11"/>
  <c r="BB70" i="11"/>
  <c r="BC70" i="11"/>
  <c r="BB71" i="11"/>
  <c r="BC71" i="11"/>
  <c r="BB72" i="11"/>
  <c r="BC72" i="11"/>
  <c r="BB73" i="11"/>
  <c r="BC73" i="11"/>
  <c r="BB74" i="11"/>
  <c r="BC74" i="11"/>
  <c r="BB75" i="11"/>
  <c r="BC75" i="11"/>
  <c r="BB76" i="11"/>
  <c r="BC76" i="11"/>
  <c r="BB77" i="11"/>
  <c r="BC77" i="11"/>
  <c r="BB78" i="11"/>
  <c r="BC78" i="11"/>
  <c r="BB79" i="11"/>
  <c r="BC79" i="11"/>
  <c r="BB80" i="11"/>
  <c r="BC80" i="11"/>
  <c r="BB81" i="11"/>
  <c r="BC81" i="11"/>
  <c r="BB82" i="11"/>
  <c r="BC82" i="11"/>
  <c r="BB83" i="11"/>
  <c r="BC83" i="11"/>
  <c r="BB84" i="11"/>
  <c r="BC84" i="11"/>
  <c r="BB85" i="11"/>
  <c r="BC85" i="11"/>
  <c r="BB86" i="11"/>
  <c r="BC86" i="11"/>
  <c r="BB87" i="11"/>
  <c r="BC87" i="11"/>
  <c r="BB88" i="11"/>
  <c r="BC88" i="11"/>
  <c r="BB89" i="11"/>
  <c r="BC89" i="11"/>
  <c r="BB90" i="11"/>
  <c r="BC90" i="11"/>
  <c r="BB91" i="11"/>
  <c r="BC91" i="11"/>
  <c r="BB92" i="11"/>
  <c r="BC92" i="11"/>
  <c r="BB93" i="11"/>
  <c r="BC93" i="11"/>
  <c r="BB94" i="11"/>
  <c r="BC94" i="11"/>
  <c r="BB95" i="11"/>
  <c r="BC95" i="11"/>
  <c r="BB96" i="11"/>
  <c r="BC96" i="11"/>
  <c r="BB97" i="11"/>
  <c r="BC97" i="11"/>
  <c r="BB98" i="11"/>
  <c r="BC98" i="11"/>
  <c r="BB99" i="11"/>
  <c r="BC99" i="11"/>
  <c r="BB100" i="11"/>
  <c r="BC100" i="11"/>
  <c r="BB101" i="11"/>
  <c r="BC101" i="11"/>
  <c r="BB102" i="11"/>
  <c r="BC102" i="11"/>
  <c r="BB103" i="11"/>
  <c r="BC103" i="11"/>
  <c r="BB104" i="11"/>
  <c r="BC104" i="11"/>
  <c r="BB105" i="11"/>
  <c r="BC105" i="11"/>
  <c r="BB106" i="11"/>
  <c r="BC106" i="11"/>
  <c r="BB107" i="11"/>
  <c r="BC107" i="11"/>
  <c r="BB108" i="11"/>
  <c r="BC108" i="11"/>
  <c r="BB109" i="11"/>
  <c r="BC109" i="11"/>
  <c r="BB110" i="11"/>
  <c r="BC110" i="11"/>
  <c r="BB111" i="11"/>
  <c r="BC111" i="11"/>
  <c r="AY2" i="8" l="1"/>
  <c r="AX2" i="8"/>
  <c r="AW2" i="8"/>
  <c r="AV2" i="8"/>
  <c r="AU2" i="8"/>
  <c r="AT2" i="8"/>
  <c r="AS2" i="8"/>
  <c r="AR2" i="8"/>
  <c r="AQ2" i="8"/>
  <c r="AP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C3" i="9"/>
  <c r="BC4" i="9"/>
  <c r="BC5" i="9"/>
  <c r="BC6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B3" i="9"/>
  <c r="BB4" i="9"/>
  <c r="BB5" i="9"/>
  <c r="BB6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C2" i="9"/>
  <c r="BB2" i="9"/>
  <c r="BC3" i="10"/>
  <c r="BC4" i="10"/>
  <c r="BC5" i="10"/>
  <c r="BC6" i="10"/>
  <c r="BC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B3" i="10"/>
  <c r="BB4" i="10"/>
  <c r="BB5" i="10"/>
  <c r="BB6" i="10"/>
  <c r="BB7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C2" i="10"/>
  <c r="BB2" i="10"/>
  <c r="AZ2" i="8" l="1"/>
  <c r="BA4" i="8" l="1"/>
  <c r="AZ4" i="8"/>
  <c r="BA3" i="8"/>
  <c r="AZ3" i="8"/>
  <c r="BA2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BA5" i="8" l="1"/>
  <c r="E14" i="8" s="1"/>
  <c r="AZ5" i="8"/>
  <c r="E13" i="8" s="1"/>
  <c r="AY3" i="8"/>
  <c r="AX8" i="8" s="1"/>
  <c r="AX3" i="8"/>
  <c r="AW3" i="8"/>
  <c r="AV3" i="8"/>
  <c r="AU3" i="8"/>
  <c r="AT8" i="8" s="1"/>
  <c r="AT3" i="8"/>
  <c r="AS3" i="8"/>
  <c r="AR8" i="8" s="1"/>
  <c r="AR3" i="8"/>
  <c r="AQ3" i="8"/>
  <c r="AP3" i="8"/>
  <c r="AP5" i="8" s="1"/>
  <c r="AO3" i="8"/>
  <c r="AN8" i="8" s="1"/>
  <c r="AN3" i="8"/>
  <c r="AM3" i="8"/>
  <c r="AL3" i="8"/>
  <c r="AK3" i="8"/>
  <c r="AJ3" i="8"/>
  <c r="AJ5" i="8" s="1"/>
  <c r="AI3" i="8"/>
  <c r="AH8" i="8" s="1"/>
  <c r="AH3" i="8"/>
  <c r="AG3" i="8"/>
  <c r="AF3" i="8"/>
  <c r="AF5" i="8" s="1"/>
  <c r="AE3" i="8"/>
  <c r="AD3" i="8"/>
  <c r="AC3" i="8"/>
  <c r="AC5" i="8" s="1"/>
  <c r="AB3" i="8"/>
  <c r="AA3" i="8"/>
  <c r="Z3" i="8"/>
  <c r="Y3" i="8"/>
  <c r="X8" i="8" s="1"/>
  <c r="X3" i="8"/>
  <c r="W3" i="8"/>
  <c r="V8" i="8" s="1"/>
  <c r="V3" i="8"/>
  <c r="U3" i="8"/>
  <c r="T8" i="8" s="1"/>
  <c r="T3" i="8"/>
  <c r="S3" i="8"/>
  <c r="R8" i="8" s="1"/>
  <c r="R3" i="8"/>
  <c r="Q3" i="8"/>
  <c r="P3" i="8"/>
  <c r="O3" i="8"/>
  <c r="N3" i="8"/>
  <c r="M3" i="8"/>
  <c r="L3" i="8"/>
  <c r="K3" i="8"/>
  <c r="J8" i="8" s="1"/>
  <c r="J3" i="8"/>
  <c r="I3" i="8"/>
  <c r="H8" i="8" s="1"/>
  <c r="H3" i="8"/>
  <c r="G3" i="8"/>
  <c r="F8" i="8" s="1"/>
  <c r="F3" i="8"/>
  <c r="E3" i="8"/>
  <c r="D8" i="8" s="1"/>
  <c r="D3" i="8"/>
  <c r="C3" i="8"/>
  <c r="B8" i="8" s="1"/>
  <c r="B3" i="8"/>
  <c r="AR7" i="8"/>
  <c r="AR9" i="8" s="1"/>
  <c r="V7" i="8"/>
  <c r="X7" i="8"/>
  <c r="J7" i="8"/>
  <c r="F7" i="8"/>
  <c r="AO2" i="8"/>
  <c r="AN7" i="8" s="1"/>
  <c r="T7" i="8"/>
  <c r="R7" i="8"/>
  <c r="B7" i="8"/>
  <c r="D7" i="8"/>
  <c r="J9" i="8" l="1"/>
  <c r="M5" i="8"/>
  <c r="AW5" i="8"/>
  <c r="X9" i="8"/>
  <c r="V9" i="8"/>
  <c r="AQ5" i="8"/>
  <c r="O5" i="8"/>
  <c r="AA5" i="8"/>
  <c r="F9" i="8"/>
  <c r="Z5" i="8"/>
  <c r="R9" i="8"/>
  <c r="AT5" i="8"/>
  <c r="AE5" i="8"/>
  <c r="AX5" i="8"/>
  <c r="N5" i="8"/>
  <c r="AM5" i="8"/>
  <c r="AL5" i="8"/>
  <c r="L5" i="8"/>
  <c r="Q5" i="8"/>
  <c r="H5" i="8"/>
  <c r="AG5" i="8"/>
  <c r="AV5" i="8"/>
  <c r="AK5" i="8"/>
  <c r="P5" i="8"/>
  <c r="AN9" i="8"/>
  <c r="AB5" i="8"/>
  <c r="AD5" i="8"/>
  <c r="B9" i="8"/>
  <c r="AH5" i="8"/>
  <c r="T9" i="8"/>
  <c r="D9" i="8"/>
  <c r="AZ8" i="8"/>
  <c r="I5" i="8"/>
  <c r="H7" i="8"/>
  <c r="H9" i="8" s="1"/>
  <c r="AY5" i="8"/>
  <c r="AX7" i="8"/>
  <c r="AX9" i="8" s="1"/>
  <c r="AI5" i="8"/>
  <c r="AH7" i="8"/>
  <c r="AU5" i="8"/>
  <c r="AT7" i="8"/>
  <c r="AT9" i="8" s="1"/>
  <c r="AS5" i="8"/>
  <c r="AR5" i="8"/>
  <c r="K5" i="8"/>
  <c r="J5" i="8"/>
  <c r="G5" i="8"/>
  <c r="F5" i="8"/>
  <c r="Y5" i="8"/>
  <c r="X5" i="8"/>
  <c r="AO5" i="8"/>
  <c r="AN5" i="8"/>
  <c r="W5" i="8"/>
  <c r="V5" i="8"/>
  <c r="U5" i="8"/>
  <c r="T5" i="8"/>
  <c r="S5" i="8"/>
  <c r="R5" i="8"/>
  <c r="E5" i="8"/>
  <c r="D5" i="8"/>
  <c r="C5" i="8"/>
  <c r="B5" i="8"/>
  <c r="AH9" i="8" l="1"/>
  <c r="AZ9" i="8" s="1"/>
  <c r="E15" i="8" s="1"/>
  <c r="AZ7" i="8"/>
</calcChain>
</file>

<file path=xl/sharedStrings.xml><?xml version="1.0" encoding="utf-8"?>
<sst xmlns="http://schemas.openxmlformats.org/spreadsheetml/2006/main" count="152" uniqueCount="62">
  <si>
    <t>Příjmení, Jméno</t>
  </si>
  <si>
    <t>Kapr</t>
  </si>
  <si>
    <t>Štika</t>
  </si>
  <si>
    <t>Candát</t>
  </si>
  <si>
    <t>Amur</t>
  </si>
  <si>
    <t>Sumec</t>
  </si>
  <si>
    <t>Lín</t>
  </si>
  <si>
    <t>Úhoř</t>
  </si>
  <si>
    <t>Tloušť</t>
  </si>
  <si>
    <t>Okoun</t>
  </si>
  <si>
    <t>Cejn</t>
  </si>
  <si>
    <t>Parma</t>
  </si>
  <si>
    <t>Ostroretka</t>
  </si>
  <si>
    <t>Podoustev</t>
  </si>
  <si>
    <t>Pstruh obecný</t>
  </si>
  <si>
    <t>Pstruh duhový</t>
  </si>
  <si>
    <t>Lipan</t>
  </si>
  <si>
    <t>Siven</t>
  </si>
  <si>
    <t>Bolen</t>
  </si>
  <si>
    <t>Maréna, peleď</t>
  </si>
  <si>
    <t>Hlavatka</t>
  </si>
  <si>
    <t>Tolstolobik</t>
  </si>
  <si>
    <t>Karas</t>
  </si>
  <si>
    <t>Mník</t>
  </si>
  <si>
    <t>Jelec jesen</t>
  </si>
  <si>
    <t>ostatní</t>
  </si>
  <si>
    <t>Členské</t>
  </si>
  <si>
    <t>Hostovací</t>
  </si>
  <si>
    <t>Žáci</t>
  </si>
  <si>
    <t>Celkem</t>
  </si>
  <si>
    <t>celkem ks/kg</t>
  </si>
  <si>
    <t>Ontl Jiří</t>
  </si>
  <si>
    <t xml:space="preserve">Lín </t>
  </si>
  <si>
    <r>
      <t xml:space="preserve">Kapr </t>
    </r>
    <r>
      <rPr>
        <b/>
        <sz val="8"/>
        <color theme="1"/>
        <rFont val="Calibri"/>
        <family val="2"/>
        <charset val="238"/>
        <scheme val="minor"/>
      </rPr>
      <t>ks/kg</t>
    </r>
  </si>
  <si>
    <t>Povolenek vydáno</t>
  </si>
  <si>
    <t>Hostovacích</t>
  </si>
  <si>
    <t>Členských</t>
  </si>
  <si>
    <t>Za povolenky vybráno (kč)</t>
  </si>
  <si>
    <t>Ceny ryb 2015 (kč/kg)</t>
  </si>
  <si>
    <t>Členské (kč)</t>
  </si>
  <si>
    <t>Hostovací (kč)</t>
  </si>
  <si>
    <t>Celkem (kč)</t>
  </si>
  <si>
    <t>Celkem kč</t>
  </si>
  <si>
    <t>Průměrné hodnoty na jednu povolenku</t>
  </si>
  <si>
    <t>(kč)</t>
  </si>
  <si>
    <t>(kg)</t>
  </si>
  <si>
    <t>(ks)</t>
  </si>
  <si>
    <t>Nejvíce kg ryb ulovil</t>
  </si>
  <si>
    <t>Trofejní úlovky cm/kg</t>
  </si>
  <si>
    <r>
      <t>č. p.15107</t>
    </r>
    <r>
      <rPr>
        <b/>
        <sz val="12"/>
        <color theme="1"/>
        <rFont val="Calibri"/>
        <family val="2"/>
        <charset val="238"/>
        <scheme val="minor"/>
      </rPr>
      <t>16</t>
    </r>
    <r>
      <rPr>
        <b/>
        <sz val="9"/>
        <color theme="1"/>
        <rFont val="Calibri"/>
        <family val="2"/>
        <charset val="238"/>
        <scheme val="minor"/>
      </rPr>
      <t>0</t>
    </r>
  </si>
  <si>
    <t>Docházky</t>
  </si>
  <si>
    <t>č. p.15107160</t>
  </si>
  <si>
    <t>Docházka</t>
  </si>
  <si>
    <t>23,9</t>
  </si>
  <si>
    <t>14,3</t>
  </si>
  <si>
    <t>Václav Král</t>
  </si>
  <si>
    <t>Jiří Ontl</t>
  </si>
  <si>
    <t>Jan Řehák</t>
  </si>
  <si>
    <t>Pavel Kopecký</t>
  </si>
  <si>
    <t>Počet docházek</t>
  </si>
  <si>
    <t>Počet kontrol RS</t>
  </si>
  <si>
    <t>Docházky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</si>
</sst>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Font="0" applyBorder="0" applyAlignment="0">
      <alignment horizontal="center"/>
    </xf>
  </cellStyleXfs>
  <cellXfs count="13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27" xfId="0" applyFont="1" applyBorder="1"/>
    <xf numFmtId="0" fontId="0" fillId="0" borderId="27" xfId="0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3" xfId="0" applyBorder="1"/>
    <xf numFmtId="0" fontId="0" fillId="0" borderId="44" xfId="0" applyBorder="1"/>
    <xf numFmtId="0" fontId="0" fillId="0" borderId="43" xfId="0" applyFont="1" applyBorder="1"/>
    <xf numFmtId="0" fontId="0" fillId="0" borderId="44" xfId="0" applyFont="1" applyBorder="1"/>
    <xf numFmtId="0" fontId="0" fillId="0" borderId="45" xfId="0" applyBorder="1"/>
    <xf numFmtId="0" fontId="0" fillId="0" borderId="46" xfId="0" applyBorder="1"/>
    <xf numFmtId="0" fontId="0" fillId="0" borderId="28" xfId="0" applyBorder="1"/>
    <xf numFmtId="0" fontId="1" fillId="0" borderId="31" xfId="0" applyFont="1" applyBorder="1"/>
    <xf numFmtId="0" fontId="1" fillId="0" borderId="0" xfId="0" applyFont="1" applyBorder="1"/>
    <xf numFmtId="0" fontId="1" fillId="0" borderId="28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1" xfId="0" applyBorder="1"/>
    <xf numFmtId="0" fontId="0" fillId="0" borderId="33" xfId="0" applyBorder="1"/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Fill="1" applyBorder="1"/>
    <xf numFmtId="0" fontId="1" fillId="0" borderId="13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48" xfId="0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/>
    <xf numFmtId="0" fontId="1" fillId="0" borderId="22" xfId="0" applyFont="1" applyBorder="1" applyAlignment="1">
      <alignment horizontal="center" vertical="center"/>
    </xf>
    <xf numFmtId="0" fontId="6" fillId="0" borderId="28" xfId="0" applyFont="1" applyBorder="1"/>
    <xf numFmtId="0" fontId="6" fillId="0" borderId="31" xfId="0" applyFont="1" applyBorder="1"/>
    <xf numFmtId="0" fontId="0" fillId="0" borderId="34" xfId="0" applyBorder="1"/>
    <xf numFmtId="0" fontId="0" fillId="0" borderId="35" xfId="0" applyBorder="1"/>
    <xf numFmtId="0" fontId="0" fillId="0" borderId="50" xfId="0" applyBorder="1"/>
    <xf numFmtId="0" fontId="0" fillId="0" borderId="52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al" xfId="0" builtinId="0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5"/>
  <sheetViews>
    <sheetView topLeftCell="A79" workbookViewId="0">
      <selection activeCell="B2" sqref="B2:B105"/>
    </sheetView>
  </sheetViews>
  <sheetFormatPr defaultRowHeight="15" x14ac:dyDescent="0.25"/>
  <cols>
    <col min="1" max="1" width="11.7109375" style="65" customWidth="1"/>
    <col min="2" max="2" width="22.85546875" customWidth="1"/>
    <col min="3" max="3" width="10.8554687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3.140625" customWidth="1"/>
    <col min="15" max="15" width="1" customWidth="1"/>
    <col min="16" max="16" width="3.85546875" customWidth="1"/>
    <col min="17" max="17" width="0.85546875" customWidth="1"/>
    <col min="18" max="18" width="4.7109375" customWidth="1"/>
    <col min="19" max="19" width="0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0.85546875" customWidth="1"/>
    <col min="30" max="30" width="4.7109375" customWidth="1"/>
    <col min="31" max="31" width="0.85546875" customWidth="1"/>
    <col min="32" max="32" width="4.7109375" customWidth="1"/>
    <col min="33" max="33" width="1.140625" customWidth="1"/>
    <col min="34" max="34" width="4.7109375" customWidth="1"/>
    <col min="35" max="35" width="0.85546875" customWidth="1"/>
    <col min="36" max="36" width="4.7109375" customWidth="1"/>
    <col min="37" max="37" width="6.7109375" customWidth="1"/>
    <col min="38" max="38" width="4.7109375" customWidth="1"/>
    <col min="39" max="39" width="1" customWidth="1"/>
    <col min="40" max="40" width="4.7109375" customWidth="1"/>
    <col min="41" max="41" width="1.14062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  <col min="52" max="52" width="4.7109375" customWidth="1"/>
    <col min="53" max="53" width="6.7109375" customWidth="1"/>
  </cols>
  <sheetData>
    <row r="1" spans="1:55" s="52" customFormat="1" ht="24" customHeight="1" thickBot="1" x14ac:dyDescent="0.3">
      <c r="A1" s="53" t="s">
        <v>49</v>
      </c>
      <c r="B1" s="54" t="s">
        <v>0</v>
      </c>
      <c r="C1" s="60" t="s">
        <v>50</v>
      </c>
      <c r="D1" s="79" t="s">
        <v>1</v>
      </c>
      <c r="E1" s="78"/>
      <c r="F1" s="77" t="s">
        <v>6</v>
      </c>
      <c r="G1" s="78"/>
      <c r="H1" s="77" t="s">
        <v>10</v>
      </c>
      <c r="I1" s="78"/>
      <c r="J1" s="77" t="s">
        <v>8</v>
      </c>
      <c r="K1" s="78"/>
      <c r="L1" s="77" t="s">
        <v>9</v>
      </c>
      <c r="M1" s="78"/>
      <c r="N1" s="75" t="s">
        <v>11</v>
      </c>
      <c r="O1" s="76"/>
      <c r="P1" s="75" t="s">
        <v>12</v>
      </c>
      <c r="Q1" s="76"/>
      <c r="R1" s="75" t="s">
        <v>13</v>
      </c>
      <c r="S1" s="76"/>
      <c r="T1" s="77" t="s">
        <v>2</v>
      </c>
      <c r="U1" s="78"/>
      <c r="V1" s="79" t="s">
        <v>3</v>
      </c>
      <c r="W1" s="78"/>
      <c r="X1" s="77" t="s">
        <v>5</v>
      </c>
      <c r="Y1" s="78"/>
      <c r="Z1" s="77" t="s">
        <v>7</v>
      </c>
      <c r="AA1" s="78"/>
      <c r="AB1" s="80" t="s">
        <v>14</v>
      </c>
      <c r="AC1" s="81"/>
      <c r="AD1" s="80" t="s">
        <v>15</v>
      </c>
      <c r="AE1" s="81"/>
      <c r="AF1" s="80" t="s">
        <v>16</v>
      </c>
      <c r="AG1" s="81"/>
      <c r="AH1" s="80" t="s">
        <v>17</v>
      </c>
      <c r="AI1" s="81"/>
      <c r="AJ1" s="77" t="s">
        <v>18</v>
      </c>
      <c r="AK1" s="78"/>
      <c r="AL1" s="80" t="s">
        <v>19</v>
      </c>
      <c r="AM1" s="81"/>
      <c r="AN1" s="80" t="s">
        <v>20</v>
      </c>
      <c r="AO1" s="81"/>
      <c r="AP1" s="77" t="s">
        <v>4</v>
      </c>
      <c r="AQ1" s="78"/>
      <c r="AR1" s="77" t="s">
        <v>21</v>
      </c>
      <c r="AS1" s="78"/>
      <c r="AT1" s="77" t="s">
        <v>22</v>
      </c>
      <c r="AU1" s="78"/>
      <c r="AV1" s="77" t="s">
        <v>23</v>
      </c>
      <c r="AW1" s="78"/>
      <c r="AX1" s="77" t="s">
        <v>24</v>
      </c>
      <c r="AY1" s="78"/>
      <c r="AZ1" s="77" t="s">
        <v>25</v>
      </c>
      <c r="BA1" s="82"/>
      <c r="BB1" s="77" t="s">
        <v>30</v>
      </c>
      <c r="BC1" s="78"/>
    </row>
    <row r="2" spans="1:55" x14ac:dyDescent="0.25">
      <c r="A2" s="62">
        <v>3145</v>
      </c>
      <c r="B2" s="46"/>
      <c r="C2" s="56">
        <v>5</v>
      </c>
      <c r="D2" s="6">
        <v>5</v>
      </c>
      <c r="E2" s="2">
        <v>17.350000000000001</v>
      </c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6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2"/>
      <c r="AZ2" s="1"/>
      <c r="BA2" s="10"/>
      <c r="BB2" s="1">
        <f t="shared" ref="BB2:BB34" si="0">SUM(D2,F2,H2,J2,L2,N2,P2,R2,T2,V2,X2,Z2,AB2,AD2,AF2,AH2,AJ2,AL2,AN2,AP2,AR2,AT2,AV2,AX2,AZ2)</f>
        <v>5</v>
      </c>
      <c r="BC2" s="2">
        <f t="shared" ref="BC2:BC34" si="1">SUM(E2,G2,I2,K2,M2,O2,Q2,S2,U2,W2,Y2,AA2,AC2,AE2,AG2,AI2,AK2,AM2,AO2,AQ2,AS2,AU2,AW2,AY2,BA2)</f>
        <v>17.350000000000001</v>
      </c>
    </row>
    <row r="3" spans="1:55" x14ac:dyDescent="0.25">
      <c r="A3" s="63">
        <v>3177</v>
      </c>
      <c r="B3" s="46"/>
      <c r="C3" s="56">
        <v>18</v>
      </c>
      <c r="D3" s="6">
        <v>13</v>
      </c>
      <c r="E3" s="2">
        <v>30.6</v>
      </c>
      <c r="F3" s="1"/>
      <c r="G3" s="2"/>
      <c r="H3" s="1">
        <v>4</v>
      </c>
      <c r="I3" s="2">
        <v>6.6</v>
      </c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6"/>
      <c r="W3" s="2"/>
      <c r="X3" s="1">
        <v>1</v>
      </c>
      <c r="Y3" s="2">
        <v>2.1</v>
      </c>
      <c r="Z3" s="1"/>
      <c r="AA3" s="2"/>
      <c r="AB3" s="1"/>
      <c r="AC3" s="2"/>
      <c r="AD3" s="1"/>
      <c r="AE3" s="2"/>
      <c r="AF3" s="1"/>
      <c r="AG3" s="2"/>
      <c r="AH3" s="1"/>
      <c r="AI3" s="2"/>
      <c r="AJ3" s="1"/>
      <c r="AK3" s="2"/>
      <c r="AL3" s="1"/>
      <c r="AM3" s="2"/>
      <c r="AN3" s="1"/>
      <c r="AO3" s="2"/>
      <c r="AP3" s="1"/>
      <c r="AQ3" s="2"/>
      <c r="AR3" s="1"/>
      <c r="AS3" s="2"/>
      <c r="AT3" s="1"/>
      <c r="AU3" s="2"/>
      <c r="AV3" s="1"/>
      <c r="AW3" s="2"/>
      <c r="AX3" s="1"/>
      <c r="AY3" s="2"/>
      <c r="AZ3" s="1"/>
      <c r="BA3" s="10"/>
      <c r="BB3" s="1">
        <f t="shared" si="0"/>
        <v>18</v>
      </c>
      <c r="BC3" s="2">
        <f t="shared" si="1"/>
        <v>39.300000000000004</v>
      </c>
    </row>
    <row r="4" spans="1:55" x14ac:dyDescent="0.25">
      <c r="A4" s="63">
        <v>3193</v>
      </c>
      <c r="B4" s="46"/>
      <c r="C4" s="56">
        <v>3</v>
      </c>
      <c r="D4" s="6">
        <v>3</v>
      </c>
      <c r="E4" s="2">
        <v>6.5</v>
      </c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6"/>
      <c r="W4" s="2"/>
      <c r="X4" s="1"/>
      <c r="Y4" s="2"/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2"/>
      <c r="AZ4" s="1"/>
      <c r="BA4" s="10"/>
      <c r="BB4" s="1">
        <f t="shared" si="0"/>
        <v>3</v>
      </c>
      <c r="BC4" s="2">
        <f t="shared" si="1"/>
        <v>6.5</v>
      </c>
    </row>
    <row r="5" spans="1:55" x14ac:dyDescent="0.25">
      <c r="A5" s="63">
        <v>3190</v>
      </c>
      <c r="B5" s="46"/>
      <c r="C5" s="56">
        <v>6</v>
      </c>
      <c r="D5" s="6">
        <v>5</v>
      </c>
      <c r="E5" s="2">
        <v>15.5</v>
      </c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6"/>
      <c r="W5" s="2"/>
      <c r="X5" s="1"/>
      <c r="Y5" s="2"/>
      <c r="Z5" s="1">
        <v>1</v>
      </c>
      <c r="AA5" s="2">
        <v>0.4</v>
      </c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2"/>
      <c r="AZ5" s="1"/>
      <c r="BA5" s="10"/>
      <c r="BB5" s="1">
        <f t="shared" si="0"/>
        <v>6</v>
      </c>
      <c r="BC5" s="2">
        <f t="shared" si="1"/>
        <v>15.9</v>
      </c>
    </row>
    <row r="6" spans="1:55" x14ac:dyDescent="0.25">
      <c r="A6" s="63">
        <v>3189</v>
      </c>
      <c r="B6" s="46"/>
      <c r="C6" s="56">
        <v>4</v>
      </c>
      <c r="D6" s="6">
        <v>4</v>
      </c>
      <c r="E6" s="2">
        <v>8.9</v>
      </c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1"/>
      <c r="U6" s="2"/>
      <c r="V6" s="6"/>
      <c r="W6" s="2"/>
      <c r="X6" s="1"/>
      <c r="Y6" s="2"/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  <c r="AY6" s="2"/>
      <c r="AZ6" s="1"/>
      <c r="BA6" s="10"/>
      <c r="BB6" s="1">
        <f t="shared" si="0"/>
        <v>4</v>
      </c>
      <c r="BC6" s="2">
        <f t="shared" si="1"/>
        <v>8.9</v>
      </c>
    </row>
    <row r="7" spans="1:55" x14ac:dyDescent="0.25">
      <c r="A7" s="63">
        <v>3188</v>
      </c>
      <c r="B7" s="46"/>
      <c r="C7" s="56">
        <v>1</v>
      </c>
      <c r="D7" s="6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>
        <v>1</v>
      </c>
      <c r="U7" s="2">
        <v>3.5</v>
      </c>
      <c r="V7" s="6"/>
      <c r="W7" s="2"/>
      <c r="X7" s="1"/>
      <c r="Y7" s="2"/>
      <c r="Z7" s="1"/>
      <c r="AA7" s="2"/>
      <c r="AB7" s="1"/>
      <c r="AC7" s="2"/>
      <c r="AD7" s="1"/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  <c r="AY7" s="2"/>
      <c r="AZ7" s="1"/>
      <c r="BA7" s="10"/>
      <c r="BB7" s="1">
        <f t="shared" si="0"/>
        <v>1</v>
      </c>
      <c r="BC7" s="2">
        <f t="shared" si="1"/>
        <v>3.5</v>
      </c>
    </row>
    <row r="8" spans="1:55" x14ac:dyDescent="0.25">
      <c r="A8" s="63">
        <v>3157</v>
      </c>
      <c r="B8" s="46"/>
      <c r="C8" s="56">
        <v>5</v>
      </c>
      <c r="D8" s="6">
        <v>2</v>
      </c>
      <c r="E8" s="2">
        <v>3.2</v>
      </c>
      <c r="F8" s="1"/>
      <c r="G8" s="2"/>
      <c r="H8" s="1">
        <v>1</v>
      </c>
      <c r="I8" s="2">
        <v>0.7</v>
      </c>
      <c r="J8" s="1"/>
      <c r="K8" s="2"/>
      <c r="L8" s="1"/>
      <c r="M8" s="2"/>
      <c r="N8" s="1"/>
      <c r="O8" s="2"/>
      <c r="P8" s="1"/>
      <c r="Q8" s="2"/>
      <c r="R8" s="1"/>
      <c r="S8" s="2"/>
      <c r="T8" s="1">
        <v>1</v>
      </c>
      <c r="U8" s="2">
        <v>1.65</v>
      </c>
      <c r="V8" s="6">
        <v>1</v>
      </c>
      <c r="W8" s="2">
        <v>2.0499999999999998</v>
      </c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  <c r="AY8" s="2"/>
      <c r="AZ8" s="1"/>
      <c r="BA8" s="10"/>
      <c r="BB8" s="1">
        <f t="shared" si="0"/>
        <v>5</v>
      </c>
      <c r="BC8" s="2">
        <f t="shared" si="1"/>
        <v>7.6000000000000005</v>
      </c>
    </row>
    <row r="9" spans="1:55" x14ac:dyDescent="0.25">
      <c r="A9" s="63">
        <v>3183</v>
      </c>
      <c r="B9" s="46"/>
      <c r="C9" s="56">
        <v>0</v>
      </c>
      <c r="D9" s="6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1"/>
      <c r="U9" s="2"/>
      <c r="V9" s="6"/>
      <c r="W9" s="2"/>
      <c r="X9" s="1"/>
      <c r="Y9" s="2"/>
      <c r="Z9" s="1"/>
      <c r="AA9" s="2"/>
      <c r="AB9" s="1"/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  <c r="AY9" s="2"/>
      <c r="AZ9" s="1"/>
      <c r="BA9" s="10"/>
      <c r="BB9" s="1">
        <f t="shared" si="0"/>
        <v>0</v>
      </c>
      <c r="BC9" s="2">
        <f t="shared" si="1"/>
        <v>0</v>
      </c>
    </row>
    <row r="10" spans="1:55" x14ac:dyDescent="0.25">
      <c r="A10" s="63">
        <v>3223</v>
      </c>
      <c r="B10" s="46"/>
      <c r="C10" s="56">
        <v>0</v>
      </c>
      <c r="D10" s="6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1"/>
      <c r="U10" s="2"/>
      <c r="V10" s="6"/>
      <c r="W10" s="2"/>
      <c r="X10" s="1"/>
      <c r="Y10" s="2"/>
      <c r="Z10" s="1"/>
      <c r="AA10" s="2"/>
      <c r="AB10" s="1"/>
      <c r="AC10" s="2"/>
      <c r="AD10" s="1"/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/>
      <c r="AU10" s="2"/>
      <c r="AV10" s="1"/>
      <c r="AW10" s="2"/>
      <c r="AX10" s="1"/>
      <c r="AY10" s="2"/>
      <c r="AZ10" s="1"/>
      <c r="BA10" s="10"/>
      <c r="BB10" s="1">
        <f t="shared" si="0"/>
        <v>0</v>
      </c>
      <c r="BC10" s="2">
        <f t="shared" si="1"/>
        <v>0</v>
      </c>
    </row>
    <row r="11" spans="1:55" x14ac:dyDescent="0.25">
      <c r="A11" s="63">
        <v>3134</v>
      </c>
      <c r="B11" s="55"/>
      <c r="C11" s="61">
        <v>28</v>
      </c>
      <c r="D11" s="6">
        <v>4</v>
      </c>
      <c r="E11" s="2">
        <v>7.3</v>
      </c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1"/>
      <c r="U11" s="2"/>
      <c r="V11" s="6">
        <v>3</v>
      </c>
      <c r="W11" s="2">
        <v>4.9000000000000004</v>
      </c>
      <c r="X11" s="1"/>
      <c r="Y11" s="2"/>
      <c r="Z11" s="1"/>
      <c r="AA11" s="2"/>
      <c r="AB11" s="1"/>
      <c r="AC11" s="2"/>
      <c r="AD11" s="1"/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  <c r="AY11" s="2"/>
      <c r="AZ11" s="1"/>
      <c r="BA11" s="10"/>
      <c r="BB11" s="1">
        <f t="shared" si="0"/>
        <v>7</v>
      </c>
      <c r="BC11" s="2">
        <f t="shared" si="1"/>
        <v>12.2</v>
      </c>
    </row>
    <row r="12" spans="1:55" x14ac:dyDescent="0.25">
      <c r="A12" s="63">
        <v>3173</v>
      </c>
      <c r="B12" s="46"/>
      <c r="C12" s="56">
        <v>75</v>
      </c>
      <c r="D12" s="6">
        <v>70</v>
      </c>
      <c r="E12" s="2">
        <v>127.3</v>
      </c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1">
        <v>1</v>
      </c>
      <c r="U12" s="2">
        <v>2</v>
      </c>
      <c r="V12" s="6"/>
      <c r="W12" s="2"/>
      <c r="X12" s="1">
        <v>4</v>
      </c>
      <c r="Y12" s="2">
        <v>58</v>
      </c>
      <c r="Z12" s="1"/>
      <c r="AA12" s="2"/>
      <c r="AB12" s="1"/>
      <c r="AC12" s="2"/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  <c r="AY12" s="2"/>
      <c r="AZ12" s="1"/>
      <c r="BA12" s="10"/>
      <c r="BB12" s="1">
        <f t="shared" si="0"/>
        <v>75</v>
      </c>
      <c r="BC12" s="2">
        <f t="shared" si="1"/>
        <v>187.3</v>
      </c>
    </row>
    <row r="13" spans="1:55" x14ac:dyDescent="0.25">
      <c r="A13" s="63">
        <v>3142</v>
      </c>
      <c r="B13" s="46"/>
      <c r="C13" s="56">
        <v>1</v>
      </c>
      <c r="D13" s="6">
        <v>1</v>
      </c>
      <c r="E13" s="2">
        <v>2.8</v>
      </c>
      <c r="F13" s="1"/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1"/>
      <c r="U13" s="2"/>
      <c r="V13" s="6"/>
      <c r="W13" s="2"/>
      <c r="X13" s="1"/>
      <c r="Y13" s="2"/>
      <c r="Z13" s="1"/>
      <c r="AA13" s="2"/>
      <c r="AB13" s="1"/>
      <c r="AC13" s="2"/>
      <c r="AD13" s="1"/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/>
      <c r="AS13" s="2"/>
      <c r="AT13" s="1"/>
      <c r="AU13" s="2"/>
      <c r="AV13" s="1"/>
      <c r="AW13" s="2"/>
      <c r="AX13" s="1"/>
      <c r="AY13" s="2"/>
      <c r="AZ13" s="1"/>
      <c r="BA13" s="10"/>
      <c r="BB13" s="1">
        <f t="shared" si="0"/>
        <v>1</v>
      </c>
      <c r="BC13" s="2">
        <f t="shared" si="1"/>
        <v>2.8</v>
      </c>
    </row>
    <row r="14" spans="1:55" x14ac:dyDescent="0.25">
      <c r="A14" s="63">
        <v>3197</v>
      </c>
      <c r="B14" s="46"/>
      <c r="C14" s="56">
        <v>1</v>
      </c>
      <c r="D14" s="6"/>
      <c r="E14" s="2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1"/>
      <c r="U14" s="2"/>
      <c r="V14" s="6"/>
      <c r="W14" s="2"/>
      <c r="X14" s="1"/>
      <c r="Y14" s="2"/>
      <c r="Z14" s="1"/>
      <c r="AA14" s="2"/>
      <c r="AB14" s="1"/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  <c r="AY14" s="2"/>
      <c r="AZ14" s="1"/>
      <c r="BA14" s="10"/>
      <c r="BB14" s="1">
        <f t="shared" si="0"/>
        <v>0</v>
      </c>
      <c r="BC14" s="2">
        <f t="shared" si="1"/>
        <v>0</v>
      </c>
    </row>
    <row r="15" spans="1:55" x14ac:dyDescent="0.25">
      <c r="A15" s="63">
        <v>3118</v>
      </c>
      <c r="B15" s="46"/>
      <c r="C15" s="56">
        <v>6</v>
      </c>
      <c r="D15" s="6">
        <v>6</v>
      </c>
      <c r="E15" s="2">
        <v>15.4</v>
      </c>
      <c r="F15" s="1"/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1"/>
      <c r="U15" s="2"/>
      <c r="V15" s="6"/>
      <c r="W15" s="2"/>
      <c r="X15" s="1"/>
      <c r="Y15" s="2"/>
      <c r="Z15" s="1"/>
      <c r="AA15" s="2"/>
      <c r="AB15" s="1"/>
      <c r="AC15" s="2"/>
      <c r="AD15" s="1"/>
      <c r="AE15" s="2"/>
      <c r="AF15" s="1"/>
      <c r="AG15" s="2"/>
      <c r="AH15" s="1"/>
      <c r="AI15" s="2"/>
      <c r="AJ15" s="1"/>
      <c r="AK15" s="2"/>
      <c r="AL15" s="1"/>
      <c r="AM15" s="2"/>
      <c r="AN15" s="1"/>
      <c r="AO15" s="2"/>
      <c r="AP15" s="1"/>
      <c r="AQ15" s="2"/>
      <c r="AR15" s="1"/>
      <c r="AS15" s="2"/>
      <c r="AT15" s="1"/>
      <c r="AU15" s="2"/>
      <c r="AV15" s="1"/>
      <c r="AW15" s="2"/>
      <c r="AX15" s="1"/>
      <c r="AY15" s="2"/>
      <c r="AZ15" s="1"/>
      <c r="BA15" s="10"/>
      <c r="BB15" s="1">
        <f t="shared" si="0"/>
        <v>6</v>
      </c>
      <c r="BC15" s="2">
        <f t="shared" si="1"/>
        <v>15.4</v>
      </c>
    </row>
    <row r="16" spans="1:55" x14ac:dyDescent="0.25">
      <c r="A16" s="63">
        <v>3117</v>
      </c>
      <c r="B16" s="46"/>
      <c r="C16" s="56">
        <v>46</v>
      </c>
      <c r="D16" s="6">
        <v>45</v>
      </c>
      <c r="E16" s="2">
        <v>138.69999999999999</v>
      </c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1"/>
      <c r="U16" s="2"/>
      <c r="V16" s="6"/>
      <c r="W16" s="2"/>
      <c r="X16" s="1">
        <v>2</v>
      </c>
      <c r="Y16" s="2">
        <v>2.2000000000000002</v>
      </c>
      <c r="Z16" s="1"/>
      <c r="AA16" s="2"/>
      <c r="AB16" s="1"/>
      <c r="AC16" s="2"/>
      <c r="AD16" s="1"/>
      <c r="AE16" s="2"/>
      <c r="AF16" s="1"/>
      <c r="AG16" s="2"/>
      <c r="AH16" s="1"/>
      <c r="AI16" s="2"/>
      <c r="AJ16" s="1"/>
      <c r="AK16" s="2"/>
      <c r="AL16" s="1"/>
      <c r="AM16" s="2"/>
      <c r="AN16" s="1"/>
      <c r="AO16" s="2"/>
      <c r="AP16" s="1"/>
      <c r="AQ16" s="2"/>
      <c r="AR16" s="1"/>
      <c r="AS16" s="2"/>
      <c r="AT16" s="1"/>
      <c r="AU16" s="2"/>
      <c r="AV16" s="1"/>
      <c r="AW16" s="2"/>
      <c r="AX16" s="1"/>
      <c r="AY16" s="2"/>
      <c r="AZ16" s="1"/>
      <c r="BA16" s="10"/>
      <c r="BB16" s="1">
        <f t="shared" si="0"/>
        <v>47</v>
      </c>
      <c r="BC16" s="2">
        <f t="shared" si="1"/>
        <v>140.89999999999998</v>
      </c>
    </row>
    <row r="17" spans="1:55" x14ac:dyDescent="0.25">
      <c r="A17" s="63">
        <v>3168</v>
      </c>
      <c r="B17" s="69"/>
      <c r="C17" s="56"/>
      <c r="D17" s="6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1"/>
      <c r="U17" s="2"/>
      <c r="V17" s="6"/>
      <c r="W17" s="2"/>
      <c r="X17" s="1"/>
      <c r="Y17" s="2"/>
      <c r="Z17" s="1"/>
      <c r="AA17" s="2"/>
      <c r="AB17" s="1"/>
      <c r="AC17" s="2"/>
      <c r="AD17" s="1"/>
      <c r="AE17" s="2"/>
      <c r="AF17" s="1"/>
      <c r="AG17" s="2"/>
      <c r="AH17" s="1"/>
      <c r="AI17" s="2"/>
      <c r="AJ17" s="1"/>
      <c r="AK17" s="2"/>
      <c r="AL17" s="1"/>
      <c r="AM17" s="2"/>
      <c r="AN17" s="1"/>
      <c r="AO17" s="2"/>
      <c r="AP17" s="1"/>
      <c r="AQ17" s="2"/>
      <c r="AR17" s="1"/>
      <c r="AS17" s="2"/>
      <c r="AT17" s="1"/>
      <c r="AU17" s="2"/>
      <c r="AV17" s="1"/>
      <c r="AW17" s="2"/>
      <c r="AX17" s="1"/>
      <c r="AY17" s="2"/>
      <c r="AZ17" s="1"/>
      <c r="BA17" s="10"/>
      <c r="BB17" s="1">
        <f t="shared" si="0"/>
        <v>0</v>
      </c>
      <c r="BC17" s="2">
        <f t="shared" si="1"/>
        <v>0</v>
      </c>
    </row>
    <row r="18" spans="1:55" x14ac:dyDescent="0.25">
      <c r="A18" s="63">
        <v>3176</v>
      </c>
      <c r="B18" s="46"/>
      <c r="C18" s="56">
        <v>1</v>
      </c>
      <c r="D18" s="6">
        <v>1</v>
      </c>
      <c r="E18" s="2">
        <v>1.5</v>
      </c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1"/>
      <c r="U18" s="2"/>
      <c r="V18" s="6"/>
      <c r="W18" s="2"/>
      <c r="X18" s="1"/>
      <c r="Y18" s="2"/>
      <c r="Z18" s="1"/>
      <c r="AA18" s="2"/>
      <c r="AB18" s="1"/>
      <c r="AC18" s="2"/>
      <c r="AD18" s="1"/>
      <c r="AE18" s="2"/>
      <c r="AF18" s="1"/>
      <c r="AG18" s="2"/>
      <c r="AH18" s="1"/>
      <c r="AI18" s="2"/>
      <c r="AJ18" s="1"/>
      <c r="AK18" s="2"/>
      <c r="AL18" s="1"/>
      <c r="AM18" s="2"/>
      <c r="AN18" s="1"/>
      <c r="AO18" s="2"/>
      <c r="AP18" s="1"/>
      <c r="AQ18" s="2"/>
      <c r="AR18" s="1"/>
      <c r="AS18" s="2"/>
      <c r="AT18" s="1"/>
      <c r="AU18" s="2"/>
      <c r="AV18" s="1"/>
      <c r="AW18" s="2"/>
      <c r="AX18" s="1"/>
      <c r="AY18" s="2"/>
      <c r="AZ18" s="1"/>
      <c r="BA18" s="10"/>
      <c r="BB18" s="1"/>
      <c r="BC18" s="2"/>
    </row>
    <row r="19" spans="1:55" x14ac:dyDescent="0.25">
      <c r="A19" s="63">
        <v>3216</v>
      </c>
      <c r="B19" s="46"/>
      <c r="C19" s="56">
        <v>3</v>
      </c>
      <c r="D19" s="6">
        <v>3</v>
      </c>
      <c r="E19" s="2">
        <v>4.5599999999999996</v>
      </c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1"/>
      <c r="U19" s="2"/>
      <c r="V19" s="6"/>
      <c r="W19" s="2"/>
      <c r="X19" s="1"/>
      <c r="Y19" s="2"/>
      <c r="Z19" s="1"/>
      <c r="AA19" s="2"/>
      <c r="AB19" s="1"/>
      <c r="AC19" s="2"/>
      <c r="AD19" s="1"/>
      <c r="AE19" s="2"/>
      <c r="AF19" s="1"/>
      <c r="AG19" s="2"/>
      <c r="AH19" s="1"/>
      <c r="AI19" s="2"/>
      <c r="AJ19" s="1"/>
      <c r="AK19" s="2"/>
      <c r="AL19" s="1"/>
      <c r="AM19" s="2"/>
      <c r="AN19" s="1"/>
      <c r="AO19" s="2"/>
      <c r="AP19" s="1"/>
      <c r="AQ19" s="2"/>
      <c r="AR19" s="1"/>
      <c r="AS19" s="2"/>
      <c r="AT19" s="1"/>
      <c r="AU19" s="2"/>
      <c r="AV19" s="1"/>
      <c r="AW19" s="2"/>
      <c r="AX19" s="1"/>
      <c r="AY19" s="2"/>
      <c r="AZ19" s="1"/>
      <c r="BA19" s="10"/>
      <c r="BB19" s="1">
        <f t="shared" si="0"/>
        <v>3</v>
      </c>
      <c r="BC19" s="2">
        <f t="shared" si="1"/>
        <v>4.5599999999999996</v>
      </c>
    </row>
    <row r="20" spans="1:55" x14ac:dyDescent="0.25">
      <c r="A20" s="63">
        <v>3186</v>
      </c>
      <c r="B20" s="46"/>
      <c r="C20" s="56">
        <v>0</v>
      </c>
      <c r="D20" s="6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6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2"/>
      <c r="AZ20" s="1"/>
      <c r="BA20" s="10"/>
      <c r="BB20" s="1">
        <f t="shared" si="0"/>
        <v>0</v>
      </c>
      <c r="BC20" s="2">
        <f t="shared" si="1"/>
        <v>0</v>
      </c>
    </row>
    <row r="21" spans="1:55" x14ac:dyDescent="0.25">
      <c r="A21" s="63">
        <v>3150</v>
      </c>
      <c r="B21" s="46"/>
      <c r="C21" s="56">
        <v>34</v>
      </c>
      <c r="D21" s="6">
        <v>1</v>
      </c>
      <c r="E21" s="2">
        <v>3</v>
      </c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1"/>
      <c r="U21" s="2"/>
      <c r="V21" s="6"/>
      <c r="W21" s="2"/>
      <c r="X21" s="1">
        <v>1</v>
      </c>
      <c r="Y21" s="2">
        <v>4</v>
      </c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2"/>
      <c r="AZ21" s="1"/>
      <c r="BA21" s="10"/>
      <c r="BB21" s="1">
        <f t="shared" si="0"/>
        <v>2</v>
      </c>
      <c r="BC21" s="2">
        <f t="shared" si="1"/>
        <v>7</v>
      </c>
    </row>
    <row r="22" spans="1:55" x14ac:dyDescent="0.25">
      <c r="A22" s="63">
        <v>3138</v>
      </c>
      <c r="B22" s="55"/>
      <c r="C22" s="61">
        <v>0</v>
      </c>
      <c r="D22" s="6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1"/>
      <c r="U22" s="2"/>
      <c r="V22" s="6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2"/>
      <c r="AZ22" s="1"/>
      <c r="BA22" s="10"/>
      <c r="BB22" s="1">
        <f t="shared" si="0"/>
        <v>0</v>
      </c>
      <c r="BC22" s="2">
        <f t="shared" si="1"/>
        <v>0</v>
      </c>
    </row>
    <row r="23" spans="1:55" x14ac:dyDescent="0.25">
      <c r="A23" s="63">
        <v>3161</v>
      </c>
      <c r="B23" s="46"/>
      <c r="C23" s="56">
        <v>9</v>
      </c>
      <c r="D23" s="6">
        <v>9</v>
      </c>
      <c r="E23" s="2">
        <v>25</v>
      </c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1"/>
      <c r="U23" s="2"/>
      <c r="V23" s="6"/>
      <c r="W23" s="2"/>
      <c r="X23" s="1"/>
      <c r="Y23" s="2"/>
      <c r="Z23" s="1"/>
      <c r="AA23" s="2"/>
      <c r="AB23" s="1"/>
      <c r="AC23" s="2"/>
      <c r="AD23" s="1"/>
      <c r="AE23" s="2"/>
      <c r="AF23" s="1"/>
      <c r="AG23" s="2"/>
      <c r="AH23" s="1"/>
      <c r="AI23" s="2"/>
      <c r="AJ23" s="1"/>
      <c r="AK23" s="2"/>
      <c r="AL23" s="1"/>
      <c r="AM23" s="2"/>
      <c r="AN23" s="1"/>
      <c r="AO23" s="2"/>
      <c r="AP23" s="1"/>
      <c r="AQ23" s="2"/>
      <c r="AR23" s="1"/>
      <c r="AS23" s="2"/>
      <c r="AT23" s="1"/>
      <c r="AU23" s="2"/>
      <c r="AV23" s="1"/>
      <c r="AW23" s="2"/>
      <c r="AX23" s="1"/>
      <c r="AY23" s="2"/>
      <c r="AZ23" s="1"/>
      <c r="BA23" s="10"/>
      <c r="BB23" s="1">
        <f t="shared" si="0"/>
        <v>9</v>
      </c>
      <c r="BC23" s="2">
        <f t="shared" si="1"/>
        <v>25</v>
      </c>
    </row>
    <row r="24" spans="1:55" x14ac:dyDescent="0.25">
      <c r="A24" s="63">
        <v>3162</v>
      </c>
      <c r="B24" s="46"/>
      <c r="C24" s="56">
        <v>3</v>
      </c>
      <c r="D24" s="6">
        <v>3</v>
      </c>
      <c r="E24" s="2">
        <v>11.9</v>
      </c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6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10"/>
      <c r="BB24" s="1">
        <f t="shared" si="0"/>
        <v>3</v>
      </c>
      <c r="BC24" s="2">
        <f t="shared" si="1"/>
        <v>11.9</v>
      </c>
    </row>
    <row r="25" spans="1:55" x14ac:dyDescent="0.25">
      <c r="A25" s="63">
        <v>3163</v>
      </c>
      <c r="B25" s="46"/>
      <c r="C25" s="56">
        <v>2</v>
      </c>
      <c r="D25" s="6">
        <v>2</v>
      </c>
      <c r="E25" s="2">
        <v>5.9</v>
      </c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1"/>
      <c r="U25" s="2"/>
      <c r="V25" s="6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2"/>
      <c r="AH25" s="1"/>
      <c r="AI25" s="2"/>
      <c r="AJ25" s="1"/>
      <c r="AK25" s="2"/>
      <c r="AL25" s="1"/>
      <c r="AM25" s="2"/>
      <c r="AN25" s="1"/>
      <c r="AO25" s="2"/>
      <c r="AP25" s="1"/>
      <c r="AQ25" s="2"/>
      <c r="AR25" s="1"/>
      <c r="AS25" s="2"/>
      <c r="AT25" s="1"/>
      <c r="AU25" s="2"/>
      <c r="AV25" s="1"/>
      <c r="AW25" s="2"/>
      <c r="AX25" s="1"/>
      <c r="AY25" s="2"/>
      <c r="AZ25" s="1"/>
      <c r="BA25" s="10"/>
      <c r="BB25" s="1">
        <f t="shared" si="0"/>
        <v>2</v>
      </c>
      <c r="BC25" s="2">
        <f t="shared" si="1"/>
        <v>5.9</v>
      </c>
    </row>
    <row r="26" spans="1:55" x14ac:dyDescent="0.25">
      <c r="A26" s="63">
        <v>3169</v>
      </c>
      <c r="B26" s="46"/>
      <c r="C26" s="56">
        <v>19</v>
      </c>
      <c r="D26" s="6">
        <v>5</v>
      </c>
      <c r="E26" s="2">
        <v>17.010000000000002</v>
      </c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1">
        <v>1</v>
      </c>
      <c r="U26" s="2">
        <v>1.34</v>
      </c>
      <c r="V26" s="6">
        <v>12</v>
      </c>
      <c r="W26" s="2">
        <v>47.49</v>
      </c>
      <c r="X26" s="1">
        <v>1</v>
      </c>
      <c r="Y26" s="2">
        <v>0.96</v>
      </c>
      <c r="Z26" s="1"/>
      <c r="AA26" s="2"/>
      <c r="AB26" s="1"/>
      <c r="AC26" s="2"/>
      <c r="AD26" s="1"/>
      <c r="AE26" s="2"/>
      <c r="AF26" s="1"/>
      <c r="AG26" s="2"/>
      <c r="AH26" s="1"/>
      <c r="AI26" s="2"/>
      <c r="AJ26" s="1"/>
      <c r="AK26" s="2"/>
      <c r="AL26" s="1"/>
      <c r="AM26" s="2"/>
      <c r="AN26" s="1"/>
      <c r="AO26" s="2"/>
      <c r="AP26" s="1"/>
      <c r="AQ26" s="2"/>
      <c r="AR26" s="1"/>
      <c r="AS26" s="2"/>
      <c r="AT26" s="1"/>
      <c r="AU26" s="2"/>
      <c r="AV26" s="1"/>
      <c r="AW26" s="2"/>
      <c r="AX26" s="1"/>
      <c r="AY26" s="2"/>
      <c r="AZ26" s="1"/>
      <c r="BA26" s="10"/>
      <c r="BB26" s="1">
        <f t="shared" si="0"/>
        <v>19</v>
      </c>
      <c r="BC26" s="2">
        <f t="shared" si="1"/>
        <v>66.8</v>
      </c>
    </row>
    <row r="27" spans="1:55" x14ac:dyDescent="0.25">
      <c r="A27" s="63">
        <v>3220</v>
      </c>
      <c r="B27" s="46"/>
      <c r="C27" s="56">
        <v>1</v>
      </c>
      <c r="D27" s="6">
        <v>1</v>
      </c>
      <c r="E27" s="2">
        <v>1.6</v>
      </c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6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2"/>
      <c r="AZ27" s="1"/>
      <c r="BA27" s="10"/>
      <c r="BB27" s="1">
        <f t="shared" si="0"/>
        <v>1</v>
      </c>
      <c r="BC27" s="2">
        <f t="shared" si="1"/>
        <v>1.6</v>
      </c>
    </row>
    <row r="28" spans="1:55" x14ac:dyDescent="0.25">
      <c r="A28" s="63">
        <v>3147</v>
      </c>
      <c r="B28" s="46"/>
      <c r="C28" s="56">
        <v>1</v>
      </c>
      <c r="D28" s="6">
        <v>1</v>
      </c>
      <c r="E28" s="2">
        <v>4.5</v>
      </c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/>
      <c r="T28" s="1"/>
      <c r="U28" s="2"/>
      <c r="V28" s="6"/>
      <c r="W28" s="2"/>
      <c r="X28" s="1"/>
      <c r="Y28" s="2"/>
      <c r="Z28" s="1"/>
      <c r="AA28" s="2"/>
      <c r="AB28" s="1"/>
      <c r="AC28" s="2"/>
      <c r="AD28" s="1"/>
      <c r="AE28" s="2"/>
      <c r="AF28" s="1"/>
      <c r="AG28" s="2"/>
      <c r="AH28" s="1"/>
      <c r="AI28" s="2"/>
      <c r="AJ28" s="1"/>
      <c r="AK28" s="2"/>
      <c r="AL28" s="1"/>
      <c r="AM28" s="2"/>
      <c r="AN28" s="1"/>
      <c r="AO28" s="2"/>
      <c r="AP28" s="1"/>
      <c r="AQ28" s="2"/>
      <c r="AR28" s="1"/>
      <c r="AS28" s="2"/>
      <c r="AT28" s="1"/>
      <c r="AU28" s="2"/>
      <c r="AV28" s="1"/>
      <c r="AW28" s="2"/>
      <c r="AX28" s="1"/>
      <c r="AY28" s="2"/>
      <c r="AZ28" s="1"/>
      <c r="BA28" s="10"/>
      <c r="BB28" s="1">
        <f t="shared" si="0"/>
        <v>1</v>
      </c>
      <c r="BC28" s="2">
        <f t="shared" si="1"/>
        <v>4.5</v>
      </c>
    </row>
    <row r="29" spans="1:55" x14ac:dyDescent="0.25">
      <c r="A29" s="63">
        <v>3106</v>
      </c>
      <c r="B29" s="46"/>
      <c r="C29" s="56">
        <v>6</v>
      </c>
      <c r="D29" s="6">
        <v>6</v>
      </c>
      <c r="E29" s="2">
        <v>13</v>
      </c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/>
      <c r="T29" s="1"/>
      <c r="U29" s="2"/>
      <c r="V29" s="6"/>
      <c r="W29" s="2"/>
      <c r="X29" s="1"/>
      <c r="Y29" s="2"/>
      <c r="Z29" s="1"/>
      <c r="AA29" s="2"/>
      <c r="AB29" s="1"/>
      <c r="AC29" s="2"/>
      <c r="AD29" s="1"/>
      <c r="AE29" s="2"/>
      <c r="AF29" s="1"/>
      <c r="AG29" s="2"/>
      <c r="AH29" s="1"/>
      <c r="AI29" s="2"/>
      <c r="AJ29" s="1"/>
      <c r="AK29" s="2"/>
      <c r="AL29" s="1"/>
      <c r="AM29" s="2"/>
      <c r="AN29" s="1"/>
      <c r="AO29" s="2"/>
      <c r="AP29" s="1"/>
      <c r="AQ29" s="2"/>
      <c r="AR29" s="1"/>
      <c r="AS29" s="2"/>
      <c r="AT29" s="1"/>
      <c r="AU29" s="2"/>
      <c r="AV29" s="1"/>
      <c r="AW29" s="2"/>
      <c r="AX29" s="1"/>
      <c r="AY29" s="2"/>
      <c r="AZ29" s="1"/>
      <c r="BA29" s="10"/>
      <c r="BB29" s="1">
        <f t="shared" si="0"/>
        <v>6</v>
      </c>
      <c r="BC29" s="2">
        <f t="shared" si="1"/>
        <v>13</v>
      </c>
    </row>
    <row r="30" spans="1:55" x14ac:dyDescent="0.25">
      <c r="A30" s="63">
        <v>3114</v>
      </c>
      <c r="B30" s="46"/>
      <c r="C30" s="56">
        <v>0</v>
      </c>
      <c r="D30" s="6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6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1"/>
      <c r="AU30" s="2"/>
      <c r="AV30" s="1"/>
      <c r="AW30" s="2"/>
      <c r="AX30" s="1"/>
      <c r="AY30" s="2"/>
      <c r="AZ30" s="1"/>
      <c r="BA30" s="10"/>
      <c r="BB30" s="1">
        <f t="shared" si="0"/>
        <v>0</v>
      </c>
      <c r="BC30" s="2">
        <f t="shared" si="1"/>
        <v>0</v>
      </c>
    </row>
    <row r="31" spans="1:55" x14ac:dyDescent="0.25">
      <c r="A31" s="63">
        <v>3198</v>
      </c>
      <c r="B31" s="46"/>
      <c r="C31" s="56">
        <v>1</v>
      </c>
      <c r="D31" s="6">
        <v>1</v>
      </c>
      <c r="E31" s="2">
        <v>2</v>
      </c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1"/>
      <c r="U31" s="2"/>
      <c r="V31" s="6"/>
      <c r="W31" s="2"/>
      <c r="X31" s="1"/>
      <c r="Y31" s="2"/>
      <c r="Z31" s="1"/>
      <c r="AA31" s="2"/>
      <c r="AB31" s="1"/>
      <c r="AC31" s="2"/>
      <c r="AD31" s="1"/>
      <c r="AE31" s="2"/>
      <c r="AF31" s="1"/>
      <c r="AG31" s="2"/>
      <c r="AH31" s="1"/>
      <c r="AI31" s="2"/>
      <c r="AJ31" s="1"/>
      <c r="AK31" s="2"/>
      <c r="AL31" s="1"/>
      <c r="AM31" s="2"/>
      <c r="AN31" s="1"/>
      <c r="AO31" s="2"/>
      <c r="AP31" s="1"/>
      <c r="AQ31" s="2"/>
      <c r="AR31" s="1"/>
      <c r="AS31" s="2"/>
      <c r="AT31" s="1"/>
      <c r="AU31" s="2"/>
      <c r="AV31" s="1"/>
      <c r="AW31" s="2"/>
      <c r="AX31" s="1"/>
      <c r="AY31" s="2"/>
      <c r="AZ31" s="1"/>
      <c r="BA31" s="10"/>
      <c r="BB31" s="1">
        <f t="shared" si="0"/>
        <v>1</v>
      </c>
      <c r="BC31" s="2">
        <f t="shared" si="1"/>
        <v>2</v>
      </c>
    </row>
    <row r="32" spans="1:55" ht="15.75" customHeight="1" x14ac:dyDescent="0.25">
      <c r="A32" s="63">
        <v>3159</v>
      </c>
      <c r="B32" s="46"/>
      <c r="C32" s="56">
        <v>10</v>
      </c>
      <c r="D32" s="6">
        <v>10</v>
      </c>
      <c r="E32" s="2">
        <v>25.8</v>
      </c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/>
      <c r="V32" s="6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1"/>
      <c r="AU32" s="2"/>
      <c r="AV32" s="1"/>
      <c r="AW32" s="2"/>
      <c r="AX32" s="1"/>
      <c r="AY32" s="2"/>
      <c r="AZ32" s="1"/>
      <c r="BA32" s="10"/>
      <c r="BB32" s="1">
        <f t="shared" si="0"/>
        <v>10</v>
      </c>
      <c r="BC32" s="2">
        <f t="shared" si="1"/>
        <v>25.8</v>
      </c>
    </row>
    <row r="33" spans="1:55" x14ac:dyDescent="0.25">
      <c r="A33" s="63">
        <v>3152</v>
      </c>
      <c r="B33" s="46"/>
      <c r="C33" s="56">
        <v>16</v>
      </c>
      <c r="D33" s="6">
        <v>16</v>
      </c>
      <c r="E33" s="2">
        <v>36.61</v>
      </c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1"/>
      <c r="U33" s="2"/>
      <c r="V33" s="6"/>
      <c r="W33" s="2"/>
      <c r="X33" s="1"/>
      <c r="Y33" s="2"/>
      <c r="Z33" s="1"/>
      <c r="AA33" s="2"/>
      <c r="AB33" s="1"/>
      <c r="AC33" s="2"/>
      <c r="AD33" s="1"/>
      <c r="AE33" s="2"/>
      <c r="AF33" s="1"/>
      <c r="AG33" s="2"/>
      <c r="AH33" s="1"/>
      <c r="AI33" s="2"/>
      <c r="AJ33" s="1"/>
      <c r="AK33" s="2"/>
      <c r="AL33" s="1"/>
      <c r="AM33" s="2"/>
      <c r="AN33" s="1"/>
      <c r="AO33" s="2"/>
      <c r="AP33" s="1"/>
      <c r="AQ33" s="2"/>
      <c r="AR33" s="1"/>
      <c r="AS33" s="2"/>
      <c r="AT33" s="1"/>
      <c r="AU33" s="2"/>
      <c r="AV33" s="1"/>
      <c r="AW33" s="2"/>
      <c r="AX33" s="1"/>
      <c r="AY33" s="2"/>
      <c r="AZ33" s="1"/>
      <c r="BA33" s="10"/>
      <c r="BB33" s="1">
        <f t="shared" si="0"/>
        <v>16</v>
      </c>
      <c r="BC33" s="2">
        <f t="shared" si="1"/>
        <v>36.61</v>
      </c>
    </row>
    <row r="34" spans="1:55" x14ac:dyDescent="0.25">
      <c r="A34" s="63">
        <v>3154</v>
      </c>
      <c r="B34" s="46"/>
      <c r="C34" s="56">
        <v>0</v>
      </c>
      <c r="D34" s="6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6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1"/>
      <c r="AU34" s="2"/>
      <c r="AV34" s="1"/>
      <c r="AW34" s="2"/>
      <c r="AX34" s="1"/>
      <c r="AY34" s="2"/>
      <c r="AZ34" s="1"/>
      <c r="BA34" s="10"/>
      <c r="BB34" s="1">
        <f t="shared" si="0"/>
        <v>0</v>
      </c>
      <c r="BC34" s="2">
        <f t="shared" si="1"/>
        <v>0</v>
      </c>
    </row>
    <row r="35" spans="1:55" x14ac:dyDescent="0.25">
      <c r="A35" s="63">
        <v>3180</v>
      </c>
      <c r="B35" s="46"/>
      <c r="C35" s="56">
        <v>0</v>
      </c>
      <c r="D35" s="6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1"/>
      <c r="U35" s="2"/>
      <c r="V35" s="6"/>
      <c r="W35" s="2"/>
      <c r="X35" s="1"/>
      <c r="Y35" s="2"/>
      <c r="Z35" s="1"/>
      <c r="AA35" s="2"/>
      <c r="AB35" s="1"/>
      <c r="AC35" s="2"/>
      <c r="AD35" s="1"/>
      <c r="AE35" s="2"/>
      <c r="AF35" s="1"/>
      <c r="AG35" s="2"/>
      <c r="AH35" s="1"/>
      <c r="AI35" s="2"/>
      <c r="AJ35" s="1"/>
      <c r="AK35" s="2"/>
      <c r="AL35" s="1"/>
      <c r="AM35" s="2"/>
      <c r="AN35" s="1"/>
      <c r="AO35" s="2"/>
      <c r="AP35" s="1"/>
      <c r="AQ35" s="2"/>
      <c r="AR35" s="1"/>
      <c r="AS35" s="2"/>
      <c r="AT35" s="1"/>
      <c r="AU35" s="2"/>
      <c r="AV35" s="1"/>
      <c r="AW35" s="2"/>
      <c r="AX35" s="1"/>
      <c r="AY35" s="2"/>
      <c r="AZ35" s="1"/>
      <c r="BA35" s="10"/>
      <c r="BB35" s="1">
        <f t="shared" ref="BB35:BB66" si="2">SUM(D35,F35,H35,J35,L35,N35,P35,R35,T35,V35,X35,Z35,AB35,AD35,AF35,AH35,AJ35,AL35,AN35,AP35,AR35,AT35,AV35,AX35,AZ35)</f>
        <v>0</v>
      </c>
      <c r="BC35" s="2">
        <f t="shared" ref="BC35:BC66" si="3">SUM(E35,G35,I35,K35,M35,O35,Q35,S35,U35,W35,Y35,AA35,AC35,AE35,AG35,AI35,AK35,AM35,AO35,AQ35,AS35,AU35,AW35,AY35,BA35)</f>
        <v>0</v>
      </c>
    </row>
    <row r="36" spans="1:55" x14ac:dyDescent="0.25">
      <c r="A36" s="63">
        <v>3166</v>
      </c>
      <c r="B36" s="46"/>
      <c r="C36" s="56">
        <v>13</v>
      </c>
      <c r="D36" s="6">
        <v>4</v>
      </c>
      <c r="E36" s="2">
        <v>11.46</v>
      </c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6"/>
      <c r="W36" s="2"/>
      <c r="X36" s="1">
        <v>7</v>
      </c>
      <c r="Y36" s="2">
        <v>54.85</v>
      </c>
      <c r="Z36" s="1">
        <v>2</v>
      </c>
      <c r="AA36" s="2">
        <v>1.92</v>
      </c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1"/>
      <c r="AU36" s="2"/>
      <c r="AV36" s="1"/>
      <c r="AW36" s="2"/>
      <c r="AX36" s="1"/>
      <c r="AY36" s="2"/>
      <c r="AZ36" s="1"/>
      <c r="BA36" s="10"/>
      <c r="BB36" s="1">
        <f t="shared" si="2"/>
        <v>13</v>
      </c>
      <c r="BC36" s="2">
        <f t="shared" si="3"/>
        <v>68.23</v>
      </c>
    </row>
    <row r="37" spans="1:55" x14ac:dyDescent="0.25">
      <c r="A37" s="63">
        <v>3153</v>
      </c>
      <c r="B37" s="46"/>
      <c r="C37" s="56">
        <v>57</v>
      </c>
      <c r="D37" s="6">
        <v>21</v>
      </c>
      <c r="E37" s="2">
        <v>44.3</v>
      </c>
      <c r="F37" s="1"/>
      <c r="G37" s="2"/>
      <c r="H37" s="1">
        <v>4</v>
      </c>
      <c r="I37" s="2">
        <v>2.6</v>
      </c>
      <c r="J37" s="1">
        <v>7</v>
      </c>
      <c r="K37" s="2">
        <v>6.4</v>
      </c>
      <c r="L37" s="1"/>
      <c r="M37" s="2"/>
      <c r="N37" s="1"/>
      <c r="O37" s="2"/>
      <c r="P37" s="1"/>
      <c r="Q37" s="2"/>
      <c r="R37" s="1"/>
      <c r="S37" s="2"/>
      <c r="T37" s="1">
        <v>16</v>
      </c>
      <c r="U37" s="2" t="s">
        <v>53</v>
      </c>
      <c r="V37" s="6">
        <v>1</v>
      </c>
      <c r="W37" s="2">
        <v>0.9</v>
      </c>
      <c r="X37" s="1">
        <v>7</v>
      </c>
      <c r="Y37" s="2">
        <v>14.1</v>
      </c>
      <c r="Z37" s="1">
        <v>11</v>
      </c>
      <c r="AA37" s="2">
        <v>6.1</v>
      </c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2"/>
      <c r="AZ37" s="1"/>
      <c r="BA37" s="10"/>
      <c r="BB37" s="1">
        <f t="shared" si="2"/>
        <v>67</v>
      </c>
      <c r="BC37" s="2">
        <f t="shared" si="3"/>
        <v>74.399999999999991</v>
      </c>
    </row>
    <row r="38" spans="1:55" x14ac:dyDescent="0.25">
      <c r="A38" s="63">
        <v>3170</v>
      </c>
      <c r="B38" s="46"/>
      <c r="C38" s="56">
        <v>40</v>
      </c>
      <c r="D38" s="6">
        <v>40</v>
      </c>
      <c r="E38" s="2">
        <v>147.30000000000001</v>
      </c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  <c r="U38" s="2"/>
      <c r="V38" s="6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1"/>
      <c r="AU38" s="2"/>
      <c r="AV38" s="1"/>
      <c r="AW38" s="2"/>
      <c r="AX38" s="1"/>
      <c r="AY38" s="2"/>
      <c r="AZ38" s="1"/>
      <c r="BA38" s="10"/>
      <c r="BB38" s="1">
        <f t="shared" si="2"/>
        <v>40</v>
      </c>
      <c r="BC38" s="2">
        <f t="shared" si="3"/>
        <v>147.30000000000001</v>
      </c>
    </row>
    <row r="39" spans="1:55" x14ac:dyDescent="0.25">
      <c r="A39" s="63">
        <v>3191</v>
      </c>
      <c r="B39" s="46"/>
      <c r="C39" s="56">
        <v>11</v>
      </c>
      <c r="D39" s="6">
        <v>9</v>
      </c>
      <c r="E39" s="2">
        <v>19</v>
      </c>
      <c r="F39" s="1"/>
      <c r="G39" s="2"/>
      <c r="H39" s="1">
        <v>1</v>
      </c>
      <c r="I39" s="2">
        <v>1.8</v>
      </c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  <c r="U39" s="2"/>
      <c r="V39" s="6"/>
      <c r="W39" s="2"/>
      <c r="X39" s="1">
        <v>1</v>
      </c>
      <c r="Y39" s="2">
        <v>3</v>
      </c>
      <c r="Z39" s="1"/>
      <c r="AA39" s="2"/>
      <c r="AB39" s="1"/>
      <c r="AC39" s="2"/>
      <c r="AD39" s="1"/>
      <c r="AE39" s="2"/>
      <c r="AF39" s="1"/>
      <c r="AG39" s="2"/>
      <c r="AH39" s="1"/>
      <c r="AI39" s="2"/>
      <c r="AJ39" s="1"/>
      <c r="AK39" s="2"/>
      <c r="AL39" s="1"/>
      <c r="AM39" s="2"/>
      <c r="AN39" s="1"/>
      <c r="AO39" s="2"/>
      <c r="AP39" s="1"/>
      <c r="AQ39" s="2"/>
      <c r="AR39" s="1"/>
      <c r="AS39" s="2"/>
      <c r="AT39" s="1"/>
      <c r="AU39" s="2"/>
      <c r="AV39" s="1"/>
      <c r="AW39" s="2"/>
      <c r="AX39" s="1"/>
      <c r="AY39" s="2"/>
      <c r="AZ39" s="1"/>
      <c r="BA39" s="10"/>
      <c r="BB39" s="1">
        <f t="shared" si="2"/>
        <v>11</v>
      </c>
      <c r="BC39" s="2">
        <f t="shared" si="3"/>
        <v>23.8</v>
      </c>
    </row>
    <row r="40" spans="1:55" x14ac:dyDescent="0.25">
      <c r="A40" s="63">
        <v>3127</v>
      </c>
      <c r="B40" s="46"/>
      <c r="C40" s="56">
        <v>5</v>
      </c>
      <c r="D40" s="6">
        <v>6</v>
      </c>
      <c r="E40" s="2">
        <v>18.5</v>
      </c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  <c r="U40" s="2"/>
      <c r="V40" s="6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1"/>
      <c r="AU40" s="2"/>
      <c r="AV40" s="1"/>
      <c r="AW40" s="2"/>
      <c r="AX40" s="1"/>
      <c r="AY40" s="2"/>
      <c r="AZ40" s="1"/>
      <c r="BA40" s="10"/>
      <c r="BB40" s="1">
        <f t="shared" si="2"/>
        <v>6</v>
      </c>
      <c r="BC40" s="2">
        <f t="shared" si="3"/>
        <v>18.5</v>
      </c>
    </row>
    <row r="41" spans="1:55" x14ac:dyDescent="0.25">
      <c r="A41" s="63">
        <v>3128</v>
      </c>
      <c r="B41" s="46"/>
      <c r="C41" s="56">
        <v>58</v>
      </c>
      <c r="D41" s="6">
        <v>45</v>
      </c>
      <c r="E41" s="2">
        <v>88.6</v>
      </c>
      <c r="F41" s="1">
        <v>1</v>
      </c>
      <c r="G41" s="2">
        <v>0.8</v>
      </c>
      <c r="H41" s="1">
        <v>9</v>
      </c>
      <c r="I41" s="2">
        <v>7.9</v>
      </c>
      <c r="J41" s="1"/>
      <c r="K41" s="2"/>
      <c r="L41" s="1"/>
      <c r="M41" s="2"/>
      <c r="N41" s="1"/>
      <c r="O41" s="2"/>
      <c r="P41" s="1"/>
      <c r="Q41" s="2"/>
      <c r="R41" s="1"/>
      <c r="S41" s="2"/>
      <c r="T41" s="1">
        <v>1</v>
      </c>
      <c r="U41" s="2">
        <v>3.3</v>
      </c>
      <c r="V41" s="6"/>
      <c r="W41" s="2"/>
      <c r="X41" s="1"/>
      <c r="Y41" s="2"/>
      <c r="Z41" s="1"/>
      <c r="AA41" s="2"/>
      <c r="AB41" s="1"/>
      <c r="AC41" s="2"/>
      <c r="AD41" s="1"/>
      <c r="AE41" s="2"/>
      <c r="AF41" s="1"/>
      <c r="AG41" s="2"/>
      <c r="AH41" s="1"/>
      <c r="AI41" s="2"/>
      <c r="AJ41" s="1"/>
      <c r="AK41" s="2"/>
      <c r="AL41" s="1"/>
      <c r="AM41" s="2"/>
      <c r="AN41" s="1"/>
      <c r="AO41" s="2"/>
      <c r="AP41" s="1"/>
      <c r="AQ41" s="2"/>
      <c r="AR41" s="1"/>
      <c r="AS41" s="2"/>
      <c r="AT41" s="1">
        <v>2</v>
      </c>
      <c r="AU41" s="2">
        <v>1.2</v>
      </c>
      <c r="AV41" s="1"/>
      <c r="AW41" s="2"/>
      <c r="AX41" s="1"/>
      <c r="AY41" s="2"/>
      <c r="AZ41" s="1"/>
      <c r="BA41" s="10"/>
      <c r="BB41" s="1">
        <f t="shared" si="2"/>
        <v>58</v>
      </c>
      <c r="BC41" s="2">
        <f t="shared" si="3"/>
        <v>101.8</v>
      </c>
    </row>
    <row r="42" spans="1:55" x14ac:dyDescent="0.25">
      <c r="A42" s="63">
        <v>3107</v>
      </c>
      <c r="B42" s="46"/>
      <c r="C42" s="56">
        <v>3</v>
      </c>
      <c r="D42" s="6">
        <v>2</v>
      </c>
      <c r="E42" s="2">
        <v>2.5</v>
      </c>
      <c r="F42" s="1"/>
      <c r="G42" s="2"/>
      <c r="H42" s="1"/>
      <c r="I42" s="2"/>
      <c r="J42" s="1"/>
      <c r="K42" s="2"/>
      <c r="L42" s="1">
        <v>2</v>
      </c>
      <c r="M42" s="2">
        <v>1</v>
      </c>
      <c r="N42" s="1"/>
      <c r="O42" s="2"/>
      <c r="P42" s="1"/>
      <c r="Q42" s="2"/>
      <c r="R42" s="1"/>
      <c r="S42" s="2"/>
      <c r="T42" s="1"/>
      <c r="U42" s="2"/>
      <c r="V42" s="6">
        <v>2</v>
      </c>
      <c r="W42" s="2">
        <v>2</v>
      </c>
      <c r="X42" s="1"/>
      <c r="Y42" s="2"/>
      <c r="Z42" s="1"/>
      <c r="AA42" s="2"/>
      <c r="AB42" s="1"/>
      <c r="AC42" s="2"/>
      <c r="AD42" s="1"/>
      <c r="AE42" s="2"/>
      <c r="AF42" s="1"/>
      <c r="AG42" s="2"/>
      <c r="AH42" s="1"/>
      <c r="AI42" s="2"/>
      <c r="AJ42" s="1"/>
      <c r="AK42" s="2"/>
      <c r="AL42" s="1"/>
      <c r="AM42" s="2"/>
      <c r="AN42" s="1"/>
      <c r="AO42" s="2"/>
      <c r="AP42" s="1"/>
      <c r="AQ42" s="2"/>
      <c r="AR42" s="1"/>
      <c r="AS42" s="2"/>
      <c r="AT42" s="1"/>
      <c r="AU42" s="2"/>
      <c r="AV42" s="1"/>
      <c r="AW42" s="2"/>
      <c r="AX42" s="1"/>
      <c r="AY42" s="2"/>
      <c r="AZ42" s="1"/>
      <c r="BA42" s="10"/>
      <c r="BB42" s="1">
        <f t="shared" si="2"/>
        <v>6</v>
      </c>
      <c r="BC42" s="2">
        <f t="shared" si="3"/>
        <v>5.5</v>
      </c>
    </row>
    <row r="43" spans="1:55" x14ac:dyDescent="0.25">
      <c r="A43" s="63">
        <v>3139</v>
      </c>
      <c r="B43" s="46"/>
      <c r="C43" s="56">
        <v>8</v>
      </c>
      <c r="D43" s="6">
        <v>6</v>
      </c>
      <c r="E43" s="2">
        <v>13.2</v>
      </c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1">
        <v>1</v>
      </c>
      <c r="U43" s="2">
        <v>1.9</v>
      </c>
      <c r="V43" s="6"/>
      <c r="W43" s="2"/>
      <c r="X43" s="1">
        <v>1</v>
      </c>
      <c r="Y43" s="2">
        <v>2.2000000000000002</v>
      </c>
      <c r="Z43" s="1"/>
      <c r="AA43" s="2"/>
      <c r="AB43" s="1"/>
      <c r="AC43" s="2"/>
      <c r="AD43" s="1"/>
      <c r="AE43" s="2"/>
      <c r="AF43" s="1"/>
      <c r="AG43" s="2"/>
      <c r="AH43" s="1"/>
      <c r="AI43" s="2"/>
      <c r="AJ43" s="1"/>
      <c r="AK43" s="2"/>
      <c r="AL43" s="1"/>
      <c r="AM43" s="2"/>
      <c r="AN43" s="1"/>
      <c r="AO43" s="2"/>
      <c r="AP43" s="1"/>
      <c r="AQ43" s="2"/>
      <c r="AR43" s="1"/>
      <c r="AS43" s="2"/>
      <c r="AT43" s="1"/>
      <c r="AU43" s="2"/>
      <c r="AV43" s="1"/>
      <c r="AW43" s="2"/>
      <c r="AX43" s="1"/>
      <c r="AY43" s="2"/>
      <c r="AZ43" s="1"/>
      <c r="BA43" s="10"/>
      <c r="BB43" s="1">
        <f t="shared" si="2"/>
        <v>8</v>
      </c>
      <c r="BC43" s="2">
        <f t="shared" si="3"/>
        <v>17.3</v>
      </c>
    </row>
    <row r="44" spans="1:55" x14ac:dyDescent="0.25">
      <c r="A44" s="63">
        <v>3178</v>
      </c>
      <c r="B44" s="46"/>
      <c r="C44" s="56">
        <v>3</v>
      </c>
      <c r="D44" s="6">
        <v>1</v>
      </c>
      <c r="E44" s="2">
        <v>5.5</v>
      </c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1"/>
      <c r="U44" s="2"/>
      <c r="V44" s="6"/>
      <c r="W44" s="2"/>
      <c r="X44" s="1">
        <v>1</v>
      </c>
      <c r="Y44" s="2">
        <v>2.5</v>
      </c>
      <c r="Z44" s="1">
        <v>1</v>
      </c>
      <c r="AA44" s="2">
        <v>0.25</v>
      </c>
      <c r="AB44" s="1"/>
      <c r="AC44" s="2"/>
      <c r="AD44" s="1"/>
      <c r="AE44" s="2"/>
      <c r="AF44" s="1"/>
      <c r="AG44" s="2"/>
      <c r="AH44" s="1"/>
      <c r="AI44" s="2"/>
      <c r="AJ44" s="1"/>
      <c r="AK44" s="2"/>
      <c r="AL44" s="1"/>
      <c r="AM44" s="2"/>
      <c r="AN44" s="1"/>
      <c r="AO44" s="2"/>
      <c r="AP44" s="1"/>
      <c r="AQ44" s="2"/>
      <c r="AR44" s="1"/>
      <c r="AS44" s="2"/>
      <c r="AT44" s="1"/>
      <c r="AU44" s="2"/>
      <c r="AV44" s="1"/>
      <c r="AW44" s="2"/>
      <c r="AX44" s="1"/>
      <c r="AY44" s="2"/>
      <c r="AZ44" s="1"/>
      <c r="BA44" s="10"/>
      <c r="BB44" s="1">
        <f t="shared" si="2"/>
        <v>3</v>
      </c>
      <c r="BC44" s="2">
        <f t="shared" si="3"/>
        <v>8.25</v>
      </c>
    </row>
    <row r="45" spans="1:55" x14ac:dyDescent="0.25">
      <c r="A45" s="63">
        <v>3141</v>
      </c>
      <c r="B45" s="46"/>
      <c r="C45" s="56">
        <v>0</v>
      </c>
      <c r="D45" s="6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  <c r="U45" s="2"/>
      <c r="V45" s="6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2"/>
      <c r="AZ45" s="1"/>
      <c r="BA45" s="10"/>
      <c r="BB45" s="1">
        <f t="shared" si="2"/>
        <v>0</v>
      </c>
      <c r="BC45" s="2">
        <f t="shared" si="3"/>
        <v>0</v>
      </c>
    </row>
    <row r="46" spans="1:55" x14ac:dyDescent="0.25">
      <c r="A46" s="63">
        <v>3192</v>
      </c>
      <c r="B46" s="46"/>
      <c r="C46" s="56">
        <v>13</v>
      </c>
      <c r="D46" s="6">
        <v>13</v>
      </c>
      <c r="E46" s="2">
        <v>34.700000000000003</v>
      </c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1"/>
      <c r="U46" s="2"/>
      <c r="V46" s="6"/>
      <c r="W46" s="2"/>
      <c r="X46" s="1"/>
      <c r="Y46" s="2"/>
      <c r="Z46" s="1"/>
      <c r="AA46" s="2"/>
      <c r="AB46" s="1"/>
      <c r="AC46" s="2"/>
      <c r="AD46" s="1"/>
      <c r="AE46" s="2"/>
      <c r="AF46" s="1"/>
      <c r="AG46" s="2"/>
      <c r="AH46" s="1"/>
      <c r="AI46" s="2"/>
      <c r="AJ46" s="1"/>
      <c r="AK46" s="2"/>
      <c r="AL46" s="1"/>
      <c r="AM46" s="2"/>
      <c r="AN46" s="1"/>
      <c r="AO46" s="2"/>
      <c r="AP46" s="1"/>
      <c r="AQ46" s="2"/>
      <c r="AR46" s="1"/>
      <c r="AS46" s="2"/>
      <c r="AT46" s="1"/>
      <c r="AU46" s="2"/>
      <c r="AV46" s="1"/>
      <c r="AW46" s="2"/>
      <c r="AX46" s="1"/>
      <c r="AY46" s="2"/>
      <c r="AZ46" s="1"/>
      <c r="BA46" s="10"/>
      <c r="BB46" s="1">
        <f t="shared" si="2"/>
        <v>13</v>
      </c>
      <c r="BC46" s="2">
        <f t="shared" si="3"/>
        <v>34.700000000000003</v>
      </c>
    </row>
    <row r="47" spans="1:55" x14ac:dyDescent="0.25">
      <c r="A47" s="63">
        <v>3140</v>
      </c>
      <c r="B47" s="46"/>
      <c r="C47" s="56">
        <v>23</v>
      </c>
      <c r="D47" s="6">
        <v>14</v>
      </c>
      <c r="E47" s="2">
        <v>41.5</v>
      </c>
      <c r="F47" s="1">
        <v>2</v>
      </c>
      <c r="G47" s="2">
        <v>1</v>
      </c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1"/>
      <c r="U47" s="2"/>
      <c r="V47" s="6"/>
      <c r="W47" s="2"/>
      <c r="X47" s="1">
        <v>1</v>
      </c>
      <c r="Y47" s="2">
        <v>2.5</v>
      </c>
      <c r="Z47" s="1">
        <v>7</v>
      </c>
      <c r="AA47" s="2">
        <v>10</v>
      </c>
      <c r="AB47" s="1"/>
      <c r="AC47" s="2"/>
      <c r="AD47" s="1"/>
      <c r="AE47" s="2"/>
      <c r="AF47" s="1"/>
      <c r="AG47" s="2"/>
      <c r="AH47" s="1"/>
      <c r="AI47" s="2"/>
      <c r="AJ47" s="1"/>
      <c r="AK47" s="2"/>
      <c r="AL47" s="1"/>
      <c r="AM47" s="2"/>
      <c r="AN47" s="1"/>
      <c r="AO47" s="2"/>
      <c r="AP47" s="1"/>
      <c r="AQ47" s="2"/>
      <c r="AR47" s="1"/>
      <c r="AS47" s="2"/>
      <c r="AT47" s="1">
        <v>6</v>
      </c>
      <c r="AU47" s="2">
        <v>7</v>
      </c>
      <c r="AV47" s="1"/>
      <c r="AW47" s="2"/>
      <c r="AX47" s="1"/>
      <c r="AY47" s="2"/>
      <c r="AZ47" s="1"/>
      <c r="BA47" s="10"/>
      <c r="BB47" s="1">
        <f t="shared" si="2"/>
        <v>30</v>
      </c>
      <c r="BC47" s="2">
        <f t="shared" si="3"/>
        <v>62</v>
      </c>
    </row>
    <row r="48" spans="1:55" x14ac:dyDescent="0.25">
      <c r="A48" s="63">
        <v>3187</v>
      </c>
      <c r="B48" s="46"/>
      <c r="C48" s="56">
        <v>19</v>
      </c>
      <c r="D48" s="6">
        <v>17</v>
      </c>
      <c r="E48" s="2">
        <v>38.799999999999997</v>
      </c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1"/>
      <c r="U48" s="2"/>
      <c r="V48" s="6"/>
      <c r="W48" s="2"/>
      <c r="X48" s="1">
        <v>1</v>
      </c>
      <c r="Y48" s="2">
        <v>2.2000000000000002</v>
      </c>
      <c r="Z48" s="1">
        <v>1</v>
      </c>
      <c r="AA48" s="2">
        <v>0.4</v>
      </c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1"/>
      <c r="AU48" s="2"/>
      <c r="AV48" s="1"/>
      <c r="AW48" s="2"/>
      <c r="AX48" s="1"/>
      <c r="AY48" s="2"/>
      <c r="AZ48" s="1"/>
      <c r="BA48" s="10"/>
      <c r="BB48" s="1">
        <f t="shared" si="2"/>
        <v>19</v>
      </c>
      <c r="BC48" s="2">
        <f t="shared" si="3"/>
        <v>41.4</v>
      </c>
    </row>
    <row r="49" spans="1:55" x14ac:dyDescent="0.25">
      <c r="A49" s="63">
        <v>3108</v>
      </c>
      <c r="B49" s="46"/>
      <c r="C49" s="56">
        <v>13</v>
      </c>
      <c r="D49" s="6"/>
      <c r="E49" s="2"/>
      <c r="F49" s="1"/>
      <c r="G49" s="2"/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1"/>
      <c r="U49" s="2"/>
      <c r="V49" s="6"/>
      <c r="W49" s="2"/>
      <c r="X49" s="1"/>
      <c r="Y49" s="2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"/>
      <c r="AM49" s="2"/>
      <c r="AN49" s="1"/>
      <c r="AO49" s="2"/>
      <c r="AP49" s="1"/>
      <c r="AQ49" s="2"/>
      <c r="AR49" s="1"/>
      <c r="AS49" s="2"/>
      <c r="AT49" s="1"/>
      <c r="AU49" s="2"/>
      <c r="AV49" s="1"/>
      <c r="AW49" s="2"/>
      <c r="AX49" s="1"/>
      <c r="AY49" s="2"/>
      <c r="AZ49" s="1"/>
      <c r="BA49" s="10"/>
      <c r="BB49" s="1">
        <f t="shared" si="2"/>
        <v>0</v>
      </c>
      <c r="BC49" s="2">
        <f t="shared" si="3"/>
        <v>0</v>
      </c>
    </row>
    <row r="50" spans="1:55" x14ac:dyDescent="0.25">
      <c r="A50" s="63">
        <v>3222</v>
      </c>
      <c r="B50" s="46"/>
      <c r="C50" s="56">
        <v>0</v>
      </c>
      <c r="D50" s="6"/>
      <c r="E50" s="2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1"/>
      <c r="U50" s="2"/>
      <c r="V50" s="6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2"/>
      <c r="AZ50" s="1"/>
      <c r="BA50" s="10"/>
      <c r="BB50" s="1">
        <f t="shared" si="2"/>
        <v>0</v>
      </c>
      <c r="BC50" s="2">
        <f t="shared" si="3"/>
        <v>0</v>
      </c>
    </row>
    <row r="51" spans="1:55" x14ac:dyDescent="0.25">
      <c r="A51" s="63">
        <v>3182</v>
      </c>
      <c r="B51" s="46"/>
      <c r="C51" s="56">
        <v>12</v>
      </c>
      <c r="D51" s="6">
        <v>1</v>
      </c>
      <c r="E51" s="2">
        <v>2</v>
      </c>
      <c r="F51" s="1">
        <v>1</v>
      </c>
      <c r="G51" s="2">
        <v>1</v>
      </c>
      <c r="H51" s="1">
        <v>9</v>
      </c>
      <c r="I51" s="2">
        <v>8.6999999999999993</v>
      </c>
      <c r="J51" s="1"/>
      <c r="K51" s="2"/>
      <c r="L51" s="1"/>
      <c r="M51" s="2"/>
      <c r="N51" s="1"/>
      <c r="O51" s="2"/>
      <c r="P51" s="1"/>
      <c r="Q51" s="2"/>
      <c r="R51" s="1"/>
      <c r="S51" s="2"/>
      <c r="T51" s="1"/>
      <c r="U51" s="2"/>
      <c r="V51" s="6"/>
      <c r="W51" s="2"/>
      <c r="X51" s="1">
        <v>1</v>
      </c>
      <c r="Y51" s="2">
        <v>2.5</v>
      </c>
      <c r="Z51" s="1"/>
      <c r="AA51" s="2"/>
      <c r="AB51" s="1"/>
      <c r="AC51" s="2"/>
      <c r="AD51" s="1"/>
      <c r="AE51" s="2"/>
      <c r="AF51" s="1"/>
      <c r="AG51" s="2"/>
      <c r="AH51" s="1"/>
      <c r="AI51" s="2"/>
      <c r="AJ51" s="1"/>
      <c r="AK51" s="2"/>
      <c r="AL51" s="1"/>
      <c r="AM51" s="2"/>
      <c r="AN51" s="1"/>
      <c r="AO51" s="2"/>
      <c r="AP51" s="1"/>
      <c r="AQ51" s="2"/>
      <c r="AR51" s="1"/>
      <c r="AS51" s="2"/>
      <c r="AT51" s="1"/>
      <c r="AU51" s="2"/>
      <c r="AV51" s="1"/>
      <c r="AW51" s="2"/>
      <c r="AX51" s="1"/>
      <c r="AY51" s="2"/>
      <c r="AZ51" s="1"/>
      <c r="BA51" s="10"/>
      <c r="BB51" s="1">
        <f t="shared" si="2"/>
        <v>12</v>
      </c>
      <c r="BC51" s="2">
        <f t="shared" si="3"/>
        <v>14.2</v>
      </c>
    </row>
    <row r="52" spans="1:55" x14ac:dyDescent="0.25">
      <c r="A52" s="63">
        <v>3196</v>
      </c>
      <c r="B52" s="46"/>
      <c r="C52" s="56">
        <v>0</v>
      </c>
      <c r="D52" s="6"/>
      <c r="E52" s="2"/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1"/>
      <c r="U52" s="2"/>
      <c r="V52" s="6"/>
      <c r="W52" s="2"/>
      <c r="X52" s="1"/>
      <c r="Y52" s="2"/>
      <c r="Z52" s="1"/>
      <c r="AA52" s="2"/>
      <c r="AB52" s="1"/>
      <c r="AC52" s="2"/>
      <c r="AD52" s="1"/>
      <c r="AE52" s="2"/>
      <c r="AF52" s="1"/>
      <c r="AG52" s="2"/>
      <c r="AH52" s="1"/>
      <c r="AI52" s="2"/>
      <c r="AJ52" s="1"/>
      <c r="AK52" s="2"/>
      <c r="AL52" s="1"/>
      <c r="AM52" s="2"/>
      <c r="AN52" s="1"/>
      <c r="AO52" s="2"/>
      <c r="AP52" s="1"/>
      <c r="AQ52" s="2"/>
      <c r="AR52" s="1"/>
      <c r="AS52" s="2"/>
      <c r="AT52" s="1"/>
      <c r="AU52" s="2"/>
      <c r="AV52" s="1"/>
      <c r="AW52" s="2"/>
      <c r="AX52" s="1"/>
      <c r="AY52" s="2"/>
      <c r="AZ52" s="1"/>
      <c r="BA52" s="10"/>
      <c r="BB52" s="1">
        <f t="shared" si="2"/>
        <v>0</v>
      </c>
      <c r="BC52" s="2">
        <f t="shared" si="3"/>
        <v>0</v>
      </c>
    </row>
    <row r="53" spans="1:55" x14ac:dyDescent="0.25">
      <c r="A53" s="63">
        <v>3164</v>
      </c>
      <c r="B53" s="46"/>
      <c r="C53" s="56">
        <v>2</v>
      </c>
      <c r="D53" s="6">
        <v>1</v>
      </c>
      <c r="E53" s="2">
        <v>1.3</v>
      </c>
      <c r="F53" s="1">
        <v>1</v>
      </c>
      <c r="G53" s="2">
        <v>0.41</v>
      </c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1"/>
      <c r="U53" s="2"/>
      <c r="V53" s="6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1"/>
      <c r="AU53" s="2"/>
      <c r="AV53" s="1"/>
      <c r="AW53" s="2"/>
      <c r="AX53" s="1"/>
      <c r="AY53" s="2"/>
      <c r="AZ53" s="1"/>
      <c r="BA53" s="10"/>
      <c r="BB53" s="1">
        <f t="shared" si="2"/>
        <v>2</v>
      </c>
      <c r="BC53" s="2">
        <f t="shared" si="3"/>
        <v>1.71</v>
      </c>
    </row>
    <row r="54" spans="1:55" x14ac:dyDescent="0.25">
      <c r="A54" s="63">
        <v>3167</v>
      </c>
      <c r="B54" s="69"/>
      <c r="C54" s="56"/>
      <c r="D54" s="6"/>
      <c r="E54" s="2"/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1"/>
      <c r="U54" s="2"/>
      <c r="V54" s="6"/>
      <c r="W54" s="2"/>
      <c r="X54" s="1"/>
      <c r="Y54" s="2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"/>
      <c r="AM54" s="2"/>
      <c r="AN54" s="1"/>
      <c r="AO54" s="2"/>
      <c r="AP54" s="1"/>
      <c r="AQ54" s="2"/>
      <c r="AR54" s="1"/>
      <c r="AS54" s="2"/>
      <c r="AT54" s="1"/>
      <c r="AU54" s="2"/>
      <c r="AV54" s="1"/>
      <c r="AW54" s="2"/>
      <c r="AX54" s="1"/>
      <c r="AY54" s="2"/>
      <c r="AZ54" s="1"/>
      <c r="BA54" s="10"/>
      <c r="BB54" s="1">
        <f t="shared" si="2"/>
        <v>0</v>
      </c>
      <c r="BC54" s="2">
        <f t="shared" si="3"/>
        <v>0</v>
      </c>
    </row>
    <row r="55" spans="1:55" x14ac:dyDescent="0.25">
      <c r="A55" s="63">
        <v>3133</v>
      </c>
      <c r="B55" s="46"/>
      <c r="C55" s="56">
        <v>4</v>
      </c>
      <c r="D55" s="6">
        <v>6</v>
      </c>
      <c r="E55" s="2">
        <v>16.239999999999998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1"/>
      <c r="U55" s="2"/>
      <c r="V55" s="6"/>
      <c r="W55" s="2"/>
      <c r="X55" s="1"/>
      <c r="Y55" s="2"/>
      <c r="Z55" s="1"/>
      <c r="AA55" s="2"/>
      <c r="AB55" s="1"/>
      <c r="AC55" s="2"/>
      <c r="AD55" s="1"/>
      <c r="AE55" s="2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2"/>
      <c r="AT55" s="1">
        <v>1</v>
      </c>
      <c r="AU55" s="2">
        <v>0.5</v>
      </c>
      <c r="AV55" s="1"/>
      <c r="AW55" s="2"/>
      <c r="AX55" s="1"/>
      <c r="AY55" s="2"/>
      <c r="AZ55" s="1"/>
      <c r="BA55" s="10"/>
      <c r="BB55" s="1">
        <f t="shared" si="2"/>
        <v>7</v>
      </c>
      <c r="BC55" s="2">
        <f t="shared" si="3"/>
        <v>16.739999999999998</v>
      </c>
    </row>
    <row r="56" spans="1:55" x14ac:dyDescent="0.25">
      <c r="A56" s="63">
        <v>3143</v>
      </c>
      <c r="B56" s="46"/>
      <c r="C56" s="56">
        <v>1</v>
      </c>
      <c r="D56" s="6">
        <v>1</v>
      </c>
      <c r="E56" s="2">
        <v>2.9</v>
      </c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1"/>
      <c r="U56" s="2"/>
      <c r="V56" s="6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1"/>
      <c r="AU56" s="2"/>
      <c r="AV56" s="1"/>
      <c r="AW56" s="2"/>
      <c r="AX56" s="1"/>
      <c r="AY56" s="2"/>
      <c r="AZ56" s="1"/>
      <c r="BA56" s="10"/>
      <c r="BB56" s="1">
        <f t="shared" si="2"/>
        <v>1</v>
      </c>
      <c r="BC56" s="2">
        <f t="shared" si="3"/>
        <v>2.9</v>
      </c>
    </row>
    <row r="57" spans="1:55" x14ac:dyDescent="0.25">
      <c r="A57" s="63">
        <v>3149</v>
      </c>
      <c r="B57" s="46"/>
      <c r="C57" s="56">
        <v>13</v>
      </c>
      <c r="D57" s="6">
        <v>12</v>
      </c>
      <c r="E57" s="2">
        <v>23</v>
      </c>
      <c r="F57" s="1"/>
      <c r="G57" s="2"/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1">
        <v>1</v>
      </c>
      <c r="U57" s="2">
        <v>2</v>
      </c>
      <c r="V57" s="6"/>
      <c r="W57" s="2"/>
      <c r="X57" s="1"/>
      <c r="Y57" s="2"/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2"/>
      <c r="AZ57" s="1"/>
      <c r="BA57" s="10"/>
      <c r="BB57" s="1">
        <f t="shared" si="2"/>
        <v>13</v>
      </c>
      <c r="BC57" s="2">
        <f t="shared" si="3"/>
        <v>25</v>
      </c>
    </row>
    <row r="58" spans="1:55" x14ac:dyDescent="0.25">
      <c r="A58" s="63">
        <v>3215</v>
      </c>
      <c r="B58" s="46"/>
      <c r="C58" s="56">
        <v>7</v>
      </c>
      <c r="D58" s="6">
        <v>3</v>
      </c>
      <c r="E58" s="2">
        <v>4.0999999999999996</v>
      </c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1"/>
      <c r="U58" s="2"/>
      <c r="V58" s="6"/>
      <c r="W58" s="2"/>
      <c r="X58" s="1"/>
      <c r="Y58" s="2"/>
      <c r="Z58" s="1"/>
      <c r="AA58" s="2"/>
      <c r="AB58" s="1"/>
      <c r="AC58" s="2"/>
      <c r="AD58" s="1"/>
      <c r="AE58" s="2"/>
      <c r="AF58" s="1"/>
      <c r="AG58" s="2"/>
      <c r="AH58" s="1"/>
      <c r="AI58" s="2"/>
      <c r="AJ58" s="1"/>
      <c r="AK58" s="2"/>
      <c r="AL58" s="1"/>
      <c r="AM58" s="2"/>
      <c r="AN58" s="1"/>
      <c r="AO58" s="2"/>
      <c r="AP58" s="1"/>
      <c r="AQ58" s="2"/>
      <c r="AR58" s="1"/>
      <c r="AS58" s="2"/>
      <c r="AT58" s="1">
        <v>4</v>
      </c>
      <c r="AU58" s="2">
        <v>2.81</v>
      </c>
      <c r="AV58" s="1"/>
      <c r="AW58" s="2"/>
      <c r="AX58" s="1"/>
      <c r="AY58" s="2"/>
      <c r="AZ58" s="1"/>
      <c r="BA58" s="10"/>
      <c r="BB58" s="1">
        <f t="shared" si="2"/>
        <v>7</v>
      </c>
      <c r="BC58" s="2">
        <f t="shared" si="3"/>
        <v>6.91</v>
      </c>
    </row>
    <row r="59" spans="1:55" x14ac:dyDescent="0.25">
      <c r="A59" s="63">
        <v>3131</v>
      </c>
      <c r="B59" s="46"/>
      <c r="C59" s="56">
        <v>46</v>
      </c>
      <c r="D59" s="6">
        <v>20</v>
      </c>
      <c r="E59" s="2">
        <v>40.6</v>
      </c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1">
        <v>5</v>
      </c>
      <c r="U59" s="2">
        <v>14.3</v>
      </c>
      <c r="V59" s="6">
        <v>3</v>
      </c>
      <c r="W59" s="2">
        <v>3.6</v>
      </c>
      <c r="X59" s="1">
        <v>18</v>
      </c>
      <c r="Y59" s="2">
        <v>155.1</v>
      </c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"/>
      <c r="AM59" s="2"/>
      <c r="AN59" s="1"/>
      <c r="AO59" s="2"/>
      <c r="AP59" s="1"/>
      <c r="AQ59" s="2"/>
      <c r="AR59" s="1"/>
      <c r="AS59" s="2"/>
      <c r="AT59" s="1"/>
      <c r="AU59" s="2"/>
      <c r="AV59" s="1"/>
      <c r="AW59" s="2"/>
      <c r="AX59" s="1"/>
      <c r="AY59" s="2"/>
      <c r="AZ59" s="1"/>
      <c r="BA59" s="10"/>
      <c r="BB59" s="1">
        <f t="shared" si="2"/>
        <v>46</v>
      </c>
      <c r="BC59" s="2">
        <f t="shared" si="3"/>
        <v>213.6</v>
      </c>
    </row>
    <row r="60" spans="1:55" x14ac:dyDescent="0.25">
      <c r="A60" s="63">
        <v>3132</v>
      </c>
      <c r="B60" s="46"/>
      <c r="C60" s="56">
        <v>0</v>
      </c>
      <c r="D60" s="6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1"/>
      <c r="Q60" s="2"/>
      <c r="R60" s="1"/>
      <c r="S60" s="2"/>
      <c r="T60" s="1"/>
      <c r="U60" s="2"/>
      <c r="V60" s="6"/>
      <c r="W60" s="2"/>
      <c r="X60" s="1"/>
      <c r="Y60" s="2"/>
      <c r="Z60" s="1"/>
      <c r="AA60" s="2"/>
      <c r="AB60" s="1"/>
      <c r="AC60" s="2"/>
      <c r="AD60" s="1"/>
      <c r="AE60" s="2"/>
      <c r="AF60" s="1"/>
      <c r="AG60" s="2"/>
      <c r="AH60" s="1"/>
      <c r="AI60" s="2"/>
      <c r="AJ60" s="1"/>
      <c r="AK60" s="2"/>
      <c r="AL60" s="1"/>
      <c r="AM60" s="2"/>
      <c r="AN60" s="1"/>
      <c r="AO60" s="2"/>
      <c r="AP60" s="1"/>
      <c r="AQ60" s="2"/>
      <c r="AR60" s="1"/>
      <c r="AS60" s="2"/>
      <c r="AT60" s="1"/>
      <c r="AU60" s="2"/>
      <c r="AV60" s="1"/>
      <c r="AW60" s="2"/>
      <c r="AX60" s="1"/>
      <c r="AY60" s="2"/>
      <c r="AZ60" s="1"/>
      <c r="BA60" s="10"/>
      <c r="BB60" s="1">
        <f t="shared" si="2"/>
        <v>0</v>
      </c>
      <c r="BC60" s="2">
        <f t="shared" si="3"/>
        <v>0</v>
      </c>
    </row>
    <row r="61" spans="1:55" x14ac:dyDescent="0.25">
      <c r="A61" s="63">
        <v>3158</v>
      </c>
      <c r="B61" s="46"/>
      <c r="C61" s="56">
        <v>16</v>
      </c>
      <c r="D61" s="6">
        <v>14</v>
      </c>
      <c r="E61" s="2">
        <v>27.3</v>
      </c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1">
        <v>1</v>
      </c>
      <c r="U61" s="2">
        <v>2.4500000000000002</v>
      </c>
      <c r="V61" s="6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1"/>
      <c r="AU61" s="2"/>
      <c r="AV61" s="1"/>
      <c r="AW61" s="2"/>
      <c r="AX61" s="1"/>
      <c r="AY61" s="2"/>
      <c r="AZ61" s="1"/>
      <c r="BA61" s="10"/>
      <c r="BB61" s="1">
        <f t="shared" si="2"/>
        <v>15</v>
      </c>
      <c r="BC61" s="2">
        <f t="shared" si="3"/>
        <v>29.75</v>
      </c>
    </row>
    <row r="62" spans="1:55" x14ac:dyDescent="0.25">
      <c r="A62" s="63">
        <v>3171</v>
      </c>
      <c r="B62" s="46"/>
      <c r="C62" s="56">
        <v>9</v>
      </c>
      <c r="D62" s="6">
        <v>7</v>
      </c>
      <c r="E62" s="2">
        <v>15.41</v>
      </c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1"/>
      <c r="U62" s="2"/>
      <c r="V62" s="6"/>
      <c r="W62" s="2"/>
      <c r="X62" s="1">
        <v>2</v>
      </c>
      <c r="Y62" s="2">
        <v>13.5</v>
      </c>
      <c r="Z62" s="1"/>
      <c r="AA62" s="2"/>
      <c r="AB62" s="1"/>
      <c r="AC62" s="2"/>
      <c r="AD62" s="1"/>
      <c r="AE62" s="2"/>
      <c r="AF62" s="1"/>
      <c r="AG62" s="2"/>
      <c r="AH62" s="1"/>
      <c r="AI62" s="2"/>
      <c r="AJ62" s="1"/>
      <c r="AK62" s="2"/>
      <c r="AL62" s="1"/>
      <c r="AM62" s="2"/>
      <c r="AN62" s="1"/>
      <c r="AO62" s="2"/>
      <c r="AP62" s="1"/>
      <c r="AQ62" s="2"/>
      <c r="AR62" s="1"/>
      <c r="AS62" s="2"/>
      <c r="AT62" s="1"/>
      <c r="AU62" s="2"/>
      <c r="AV62" s="1"/>
      <c r="AW62" s="2"/>
      <c r="AX62" s="1"/>
      <c r="AY62" s="2"/>
      <c r="AZ62" s="1"/>
      <c r="BA62" s="10"/>
      <c r="BB62" s="1">
        <f t="shared" si="2"/>
        <v>9</v>
      </c>
      <c r="BC62" s="2">
        <f t="shared" si="3"/>
        <v>28.91</v>
      </c>
    </row>
    <row r="63" spans="1:55" x14ac:dyDescent="0.25">
      <c r="A63" s="63">
        <v>3124</v>
      </c>
      <c r="B63" s="46"/>
      <c r="C63" s="56">
        <v>0</v>
      </c>
      <c r="D63" s="6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/>
      <c r="S63" s="2"/>
      <c r="T63" s="1"/>
      <c r="U63" s="2"/>
      <c r="V63" s="6"/>
      <c r="W63" s="2"/>
      <c r="X63" s="1"/>
      <c r="Y63" s="2"/>
      <c r="Z63" s="1"/>
      <c r="AA63" s="2"/>
      <c r="AB63" s="1"/>
      <c r="AC63" s="2"/>
      <c r="AD63" s="1"/>
      <c r="AE63" s="2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1"/>
      <c r="AS63" s="2"/>
      <c r="AT63" s="1"/>
      <c r="AU63" s="2"/>
      <c r="AV63" s="1"/>
      <c r="AW63" s="2"/>
      <c r="AX63" s="1"/>
      <c r="AY63" s="2"/>
      <c r="AZ63" s="1"/>
      <c r="BA63" s="10"/>
      <c r="BB63" s="1">
        <f t="shared" si="2"/>
        <v>0</v>
      </c>
      <c r="BC63" s="2">
        <f t="shared" si="3"/>
        <v>0</v>
      </c>
    </row>
    <row r="64" spans="1:55" x14ac:dyDescent="0.25">
      <c r="A64" s="63">
        <v>3126</v>
      </c>
      <c r="B64" s="46"/>
      <c r="C64" s="56">
        <v>0</v>
      </c>
      <c r="D64" s="6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1"/>
      <c r="U64" s="2"/>
      <c r="V64" s="6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1"/>
      <c r="AU64" s="2"/>
      <c r="AV64" s="1"/>
      <c r="AW64" s="2"/>
      <c r="AX64" s="1"/>
      <c r="AY64" s="2"/>
      <c r="AZ64" s="1"/>
      <c r="BA64" s="10"/>
      <c r="BB64" s="1">
        <f t="shared" si="2"/>
        <v>0</v>
      </c>
      <c r="BC64" s="2">
        <f t="shared" si="3"/>
        <v>0</v>
      </c>
    </row>
    <row r="65" spans="1:55" x14ac:dyDescent="0.25">
      <c r="A65" s="63">
        <v>3115</v>
      </c>
      <c r="B65" s="46"/>
      <c r="C65" s="56">
        <v>2</v>
      </c>
      <c r="D65" s="6">
        <v>2</v>
      </c>
      <c r="E65" s="2">
        <v>6.5</v>
      </c>
      <c r="F65" s="1"/>
      <c r="G65" s="2"/>
      <c r="H65" s="1"/>
      <c r="I65" s="2"/>
      <c r="J65" s="1"/>
      <c r="K65" s="2"/>
      <c r="L65" s="1"/>
      <c r="M65" s="2"/>
      <c r="N65" s="1"/>
      <c r="O65" s="2"/>
      <c r="P65" s="1"/>
      <c r="Q65" s="2"/>
      <c r="R65" s="1"/>
      <c r="S65" s="2"/>
      <c r="T65" s="1"/>
      <c r="U65" s="2"/>
      <c r="V65" s="6"/>
      <c r="W65" s="2"/>
      <c r="X65" s="1"/>
      <c r="Y65" s="2"/>
      <c r="Z65" s="1"/>
      <c r="AA65" s="2"/>
      <c r="AB65" s="1"/>
      <c r="AC65" s="2"/>
      <c r="AD65" s="1"/>
      <c r="AE65" s="2"/>
      <c r="AF65" s="1"/>
      <c r="AG65" s="2"/>
      <c r="AH65" s="1"/>
      <c r="AI65" s="2"/>
      <c r="AJ65" s="1"/>
      <c r="AK65" s="2"/>
      <c r="AL65" s="1"/>
      <c r="AM65" s="2"/>
      <c r="AN65" s="1"/>
      <c r="AO65" s="2"/>
      <c r="AP65" s="1"/>
      <c r="AQ65" s="2"/>
      <c r="AR65" s="1"/>
      <c r="AS65" s="2"/>
      <c r="AT65" s="1"/>
      <c r="AU65" s="2"/>
      <c r="AV65" s="1"/>
      <c r="AW65" s="2"/>
      <c r="AX65" s="1"/>
      <c r="AY65" s="2"/>
      <c r="AZ65" s="1"/>
      <c r="BA65" s="10"/>
      <c r="BB65" s="1">
        <f t="shared" si="2"/>
        <v>2</v>
      </c>
      <c r="BC65" s="2">
        <f t="shared" si="3"/>
        <v>6.5</v>
      </c>
    </row>
    <row r="66" spans="1:55" x14ac:dyDescent="0.25">
      <c r="A66" s="63">
        <v>3116</v>
      </c>
      <c r="B66" s="46"/>
      <c r="C66" s="56">
        <v>7</v>
      </c>
      <c r="D66" s="6">
        <v>1</v>
      </c>
      <c r="E66" s="2">
        <v>6.3</v>
      </c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/>
      <c r="S66" s="2"/>
      <c r="T66" s="1"/>
      <c r="U66" s="2"/>
      <c r="V66" s="6"/>
      <c r="W66" s="2"/>
      <c r="X66" s="1">
        <v>7</v>
      </c>
      <c r="Y66" s="2">
        <v>31.8</v>
      </c>
      <c r="Z66" s="1"/>
      <c r="AA66" s="2"/>
      <c r="AB66" s="1"/>
      <c r="AC66" s="2"/>
      <c r="AD66" s="1"/>
      <c r="AE66" s="2"/>
      <c r="AF66" s="1"/>
      <c r="AG66" s="2"/>
      <c r="AH66" s="1"/>
      <c r="AI66" s="2"/>
      <c r="AJ66" s="1"/>
      <c r="AK66" s="2"/>
      <c r="AL66" s="1"/>
      <c r="AM66" s="2"/>
      <c r="AN66" s="1"/>
      <c r="AO66" s="2"/>
      <c r="AP66" s="1"/>
      <c r="AQ66" s="2"/>
      <c r="AR66" s="1"/>
      <c r="AS66" s="2"/>
      <c r="AT66" s="1"/>
      <c r="AU66" s="2"/>
      <c r="AV66" s="1"/>
      <c r="AW66" s="2"/>
      <c r="AX66" s="1"/>
      <c r="AY66" s="2"/>
      <c r="AZ66" s="1"/>
      <c r="BA66" s="10"/>
      <c r="BB66" s="1">
        <f t="shared" si="2"/>
        <v>8</v>
      </c>
      <c r="BC66" s="2">
        <f t="shared" si="3"/>
        <v>38.1</v>
      </c>
    </row>
    <row r="67" spans="1:55" x14ac:dyDescent="0.25">
      <c r="A67" s="63">
        <v>3137</v>
      </c>
      <c r="B67" s="46"/>
      <c r="C67" s="56">
        <v>0</v>
      </c>
      <c r="D67" s="6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1"/>
      <c r="U67" s="2"/>
      <c r="V67" s="6"/>
      <c r="W67" s="2"/>
      <c r="X67" s="1"/>
      <c r="Y67" s="2"/>
      <c r="Z67" s="1"/>
      <c r="AA67" s="2"/>
      <c r="AB67" s="1"/>
      <c r="AC67" s="2"/>
      <c r="AD67" s="1"/>
      <c r="AE67" s="2"/>
      <c r="AF67" s="1"/>
      <c r="AG67" s="2"/>
      <c r="AH67" s="1"/>
      <c r="AI67" s="2"/>
      <c r="AJ67" s="1"/>
      <c r="AK67" s="2"/>
      <c r="AL67" s="1"/>
      <c r="AM67" s="2"/>
      <c r="AN67" s="1"/>
      <c r="AO67" s="2"/>
      <c r="AP67" s="1"/>
      <c r="AQ67" s="2"/>
      <c r="AR67" s="1"/>
      <c r="AS67" s="2"/>
      <c r="AT67" s="1"/>
      <c r="AU67" s="2"/>
      <c r="AV67" s="1"/>
      <c r="AW67" s="2"/>
      <c r="AX67" s="1"/>
      <c r="AY67" s="2"/>
      <c r="AZ67" s="1"/>
      <c r="BA67" s="10"/>
      <c r="BB67" s="1">
        <f t="shared" ref="BB67:BB98" si="4">SUM(D67,F67,H67,J67,L67,N67,P67,R67,T67,V67,X67,Z67,AB67,AD67,AF67,AH67,AJ67,AL67,AN67,AP67,AR67,AT67,AV67,AX67,AZ67)</f>
        <v>0</v>
      </c>
      <c r="BC67" s="2">
        <f t="shared" ref="BC67:BC98" si="5">SUM(E67,G67,I67,K67,M67,O67,Q67,S67,U67,W67,Y67,AA67,AC67,AE67,AG67,AI67,AK67,AM67,AO67,AQ67,AS67,AU67,AW67,AY67,BA67)</f>
        <v>0</v>
      </c>
    </row>
    <row r="68" spans="1:55" x14ac:dyDescent="0.25">
      <c r="A68" s="63">
        <v>3174</v>
      </c>
      <c r="B68" s="46"/>
      <c r="C68" s="56">
        <v>0</v>
      </c>
      <c r="D68" s="6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1"/>
      <c r="U68" s="2"/>
      <c r="V68" s="6"/>
      <c r="W68" s="2"/>
      <c r="X68" s="1"/>
      <c r="Y68" s="2"/>
      <c r="Z68" s="1"/>
      <c r="AA68" s="2"/>
      <c r="AB68" s="1"/>
      <c r="AC68" s="2"/>
      <c r="AD68" s="1"/>
      <c r="AE68" s="2"/>
      <c r="AF68" s="1"/>
      <c r="AG68" s="2"/>
      <c r="AH68" s="1"/>
      <c r="AI68" s="2"/>
      <c r="AJ68" s="1"/>
      <c r="AK68" s="2"/>
      <c r="AL68" s="1"/>
      <c r="AM68" s="2"/>
      <c r="AN68" s="1"/>
      <c r="AO68" s="2"/>
      <c r="AP68" s="1"/>
      <c r="AQ68" s="2"/>
      <c r="AR68" s="1"/>
      <c r="AS68" s="2"/>
      <c r="AT68" s="1"/>
      <c r="AU68" s="2"/>
      <c r="AV68" s="1"/>
      <c r="AW68" s="2"/>
      <c r="AX68" s="1"/>
      <c r="AY68" s="2"/>
      <c r="AZ68" s="1"/>
      <c r="BA68" s="10"/>
      <c r="BB68" s="1">
        <f t="shared" si="4"/>
        <v>0</v>
      </c>
      <c r="BC68" s="2">
        <f t="shared" si="5"/>
        <v>0</v>
      </c>
    </row>
    <row r="69" spans="1:55" x14ac:dyDescent="0.25">
      <c r="A69" s="63">
        <v>3112</v>
      </c>
      <c r="B69" s="46"/>
      <c r="C69" s="56">
        <v>2</v>
      </c>
      <c r="D69" s="6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1">
        <v>1</v>
      </c>
      <c r="U69" s="2">
        <v>1.78</v>
      </c>
      <c r="V69" s="6">
        <v>1</v>
      </c>
      <c r="W69" s="2">
        <v>2.35</v>
      </c>
      <c r="X69" s="1"/>
      <c r="Y69" s="2"/>
      <c r="Z69" s="1"/>
      <c r="AA69" s="2"/>
      <c r="AB69" s="1"/>
      <c r="AC69" s="2"/>
      <c r="AD69" s="1"/>
      <c r="AE69" s="2"/>
      <c r="AF69" s="1"/>
      <c r="AG69" s="2"/>
      <c r="AH69" s="1"/>
      <c r="AI69" s="2"/>
      <c r="AJ69" s="1"/>
      <c r="AK69" s="2"/>
      <c r="AL69" s="1"/>
      <c r="AM69" s="2"/>
      <c r="AN69" s="1"/>
      <c r="AO69" s="2"/>
      <c r="AP69" s="1"/>
      <c r="AQ69" s="2"/>
      <c r="AR69" s="1"/>
      <c r="AS69" s="2"/>
      <c r="AT69" s="1"/>
      <c r="AU69" s="2"/>
      <c r="AV69" s="1"/>
      <c r="AW69" s="2"/>
      <c r="AX69" s="1"/>
      <c r="AY69" s="2"/>
      <c r="AZ69" s="1"/>
      <c r="BA69" s="10"/>
      <c r="BB69" s="1">
        <f t="shared" si="4"/>
        <v>2</v>
      </c>
      <c r="BC69" s="2">
        <f t="shared" si="5"/>
        <v>4.13</v>
      </c>
    </row>
    <row r="70" spans="1:55" x14ac:dyDescent="0.25">
      <c r="A70" s="63">
        <v>3113</v>
      </c>
      <c r="B70" s="46"/>
      <c r="C70" s="56">
        <v>0</v>
      </c>
      <c r="D70" s="6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1"/>
      <c r="U70" s="2"/>
      <c r="V70" s="6"/>
      <c r="W70" s="2"/>
      <c r="X70" s="1"/>
      <c r="Y70" s="2"/>
      <c r="Z70" s="1"/>
      <c r="AA70" s="2"/>
      <c r="AB70" s="1"/>
      <c r="AC70" s="2"/>
      <c r="AD70" s="1"/>
      <c r="AE70" s="2"/>
      <c r="AF70" s="1"/>
      <c r="AG70" s="2"/>
      <c r="AH70" s="1"/>
      <c r="AI70" s="2"/>
      <c r="AJ70" s="1"/>
      <c r="AK70" s="2"/>
      <c r="AL70" s="1"/>
      <c r="AM70" s="2"/>
      <c r="AN70" s="1"/>
      <c r="AO70" s="2"/>
      <c r="AP70" s="1"/>
      <c r="AQ70" s="2"/>
      <c r="AR70" s="1"/>
      <c r="AS70" s="2"/>
      <c r="AT70" s="1"/>
      <c r="AU70" s="2"/>
      <c r="AV70" s="1"/>
      <c r="AW70" s="2"/>
      <c r="AX70" s="1"/>
      <c r="AY70" s="2"/>
      <c r="AZ70" s="1"/>
      <c r="BA70" s="10"/>
      <c r="BB70" s="1">
        <f t="shared" si="4"/>
        <v>0</v>
      </c>
      <c r="BC70" s="2">
        <f t="shared" si="5"/>
        <v>0</v>
      </c>
    </row>
    <row r="71" spans="1:55" x14ac:dyDescent="0.25">
      <c r="A71" s="63">
        <v>3210</v>
      </c>
      <c r="B71" s="46"/>
      <c r="C71" s="56">
        <v>6</v>
      </c>
      <c r="D71" s="6">
        <v>7</v>
      </c>
      <c r="E71" s="2">
        <v>18.600000000000001</v>
      </c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1"/>
      <c r="U71" s="2"/>
      <c r="V71" s="6"/>
      <c r="W71" s="2"/>
      <c r="X71" s="1"/>
      <c r="Y71" s="2"/>
      <c r="Z71" s="1"/>
      <c r="AA71" s="2"/>
      <c r="AB71" s="1"/>
      <c r="AC71" s="2"/>
      <c r="AD71" s="1"/>
      <c r="AE71" s="2"/>
      <c r="AF71" s="1"/>
      <c r="AG71" s="2"/>
      <c r="AH71" s="1"/>
      <c r="AI71" s="2"/>
      <c r="AJ71" s="1"/>
      <c r="AK71" s="2"/>
      <c r="AL71" s="1"/>
      <c r="AM71" s="2"/>
      <c r="AN71" s="1"/>
      <c r="AO71" s="2"/>
      <c r="AP71" s="1"/>
      <c r="AQ71" s="2"/>
      <c r="AR71" s="1"/>
      <c r="AS71" s="2"/>
      <c r="AT71" s="1"/>
      <c r="AU71" s="2"/>
      <c r="AV71" s="1"/>
      <c r="AW71" s="2"/>
      <c r="AX71" s="1"/>
      <c r="AY71" s="2"/>
      <c r="AZ71" s="1"/>
      <c r="BA71" s="10"/>
      <c r="BB71" s="1">
        <f t="shared" si="4"/>
        <v>7</v>
      </c>
      <c r="BC71" s="2">
        <f t="shared" si="5"/>
        <v>18.600000000000001</v>
      </c>
    </row>
    <row r="72" spans="1:55" x14ac:dyDescent="0.25">
      <c r="A72" s="63">
        <v>3123</v>
      </c>
      <c r="B72" s="46"/>
      <c r="C72" s="56">
        <v>26</v>
      </c>
      <c r="D72" s="6">
        <v>18</v>
      </c>
      <c r="E72" s="2">
        <v>39.4</v>
      </c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1">
        <v>7</v>
      </c>
      <c r="U72" s="2">
        <v>13.9</v>
      </c>
      <c r="V72" s="6"/>
      <c r="W72" s="2"/>
      <c r="X72" s="1">
        <v>1</v>
      </c>
      <c r="Y72" s="2">
        <v>20</v>
      </c>
      <c r="Z72" s="1"/>
      <c r="AA72" s="2"/>
      <c r="AB72" s="1"/>
      <c r="AC72" s="2"/>
      <c r="AD72" s="1"/>
      <c r="AE72" s="2"/>
      <c r="AF72" s="1"/>
      <c r="AG72" s="2"/>
      <c r="AH72" s="1"/>
      <c r="AI72" s="2"/>
      <c r="AJ72" s="1"/>
      <c r="AK72" s="2"/>
      <c r="AL72" s="1"/>
      <c r="AM72" s="2"/>
      <c r="AN72" s="1"/>
      <c r="AO72" s="2"/>
      <c r="AP72" s="1"/>
      <c r="AQ72" s="2"/>
      <c r="AR72" s="1"/>
      <c r="AS72" s="2"/>
      <c r="AT72" s="1"/>
      <c r="AU72" s="2"/>
      <c r="AV72" s="1"/>
      <c r="AW72" s="2"/>
      <c r="AX72" s="1"/>
      <c r="AY72" s="2"/>
      <c r="AZ72" s="1"/>
      <c r="BA72" s="10"/>
      <c r="BB72" s="1">
        <f t="shared" si="4"/>
        <v>26</v>
      </c>
      <c r="BC72" s="2">
        <f t="shared" si="5"/>
        <v>73.3</v>
      </c>
    </row>
    <row r="73" spans="1:55" x14ac:dyDescent="0.25">
      <c r="A73" s="63">
        <v>3122</v>
      </c>
      <c r="B73" s="46"/>
      <c r="C73" s="56">
        <v>19</v>
      </c>
      <c r="D73" s="6">
        <v>12</v>
      </c>
      <c r="E73" s="2">
        <v>31.6</v>
      </c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1">
        <v>7</v>
      </c>
      <c r="U73" s="2">
        <v>13.5</v>
      </c>
      <c r="V73" s="6"/>
      <c r="W73" s="2"/>
      <c r="X73" s="1"/>
      <c r="Y73" s="2"/>
      <c r="Z73" s="1"/>
      <c r="AA73" s="2"/>
      <c r="AB73" s="1"/>
      <c r="AC73" s="2"/>
      <c r="AD73" s="1"/>
      <c r="AE73" s="2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1"/>
      <c r="AS73" s="2"/>
      <c r="AT73" s="1"/>
      <c r="AU73" s="2"/>
      <c r="AV73" s="1"/>
      <c r="AW73" s="2"/>
      <c r="AX73" s="1"/>
      <c r="AY73" s="2"/>
      <c r="AZ73" s="1"/>
      <c r="BA73" s="10"/>
      <c r="BB73" s="1">
        <f t="shared" si="4"/>
        <v>19</v>
      </c>
      <c r="BC73" s="2">
        <f t="shared" si="5"/>
        <v>45.1</v>
      </c>
    </row>
    <row r="74" spans="1:55" x14ac:dyDescent="0.25">
      <c r="A74" s="63">
        <v>3160</v>
      </c>
      <c r="B74" s="46"/>
      <c r="C74" s="56">
        <v>15</v>
      </c>
      <c r="D74" s="6">
        <v>15</v>
      </c>
      <c r="E74" s="2">
        <v>46.15</v>
      </c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1"/>
      <c r="U74" s="2"/>
      <c r="V74" s="6"/>
      <c r="W74" s="2"/>
      <c r="X74" s="1"/>
      <c r="Y74" s="2"/>
      <c r="Z74" s="1"/>
      <c r="AA74" s="2"/>
      <c r="AB74" s="1"/>
      <c r="AC74" s="2"/>
      <c r="AD74" s="1"/>
      <c r="AE74" s="2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1"/>
      <c r="AS74" s="2"/>
      <c r="AT74" s="1"/>
      <c r="AU74" s="2"/>
      <c r="AV74" s="1"/>
      <c r="AW74" s="2"/>
      <c r="AX74" s="1"/>
      <c r="AY74" s="2"/>
      <c r="AZ74" s="1"/>
      <c r="BA74" s="10"/>
      <c r="BB74" s="1">
        <f t="shared" si="4"/>
        <v>15</v>
      </c>
      <c r="BC74" s="2">
        <f t="shared" si="5"/>
        <v>46.15</v>
      </c>
    </row>
    <row r="75" spans="1:55" x14ac:dyDescent="0.25">
      <c r="A75" s="63">
        <v>3119</v>
      </c>
      <c r="B75" s="55"/>
      <c r="C75" s="61">
        <v>5</v>
      </c>
      <c r="D75" s="6">
        <v>5</v>
      </c>
      <c r="E75" s="2">
        <v>11.1</v>
      </c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1"/>
      <c r="U75" s="2"/>
      <c r="V75" s="6"/>
      <c r="W75" s="2"/>
      <c r="X75" s="1"/>
      <c r="Y75" s="2"/>
      <c r="Z75" s="1"/>
      <c r="AA75" s="2"/>
      <c r="AB75" s="1"/>
      <c r="AC75" s="2"/>
      <c r="AD75" s="1"/>
      <c r="AE75" s="2"/>
      <c r="AF75" s="1"/>
      <c r="AG75" s="2"/>
      <c r="AH75" s="1"/>
      <c r="AI75" s="2"/>
      <c r="AJ75" s="1"/>
      <c r="AK75" s="2"/>
      <c r="AL75" s="1"/>
      <c r="AM75" s="2"/>
      <c r="AN75" s="1"/>
      <c r="AO75" s="2"/>
      <c r="AP75" s="1"/>
      <c r="AQ75" s="2"/>
      <c r="AR75" s="1"/>
      <c r="AS75" s="2"/>
      <c r="AT75" s="1"/>
      <c r="AU75" s="2"/>
      <c r="AV75" s="1"/>
      <c r="AW75" s="2"/>
      <c r="AX75" s="1"/>
      <c r="AY75" s="2"/>
      <c r="AZ75" s="1"/>
      <c r="BA75" s="10"/>
      <c r="BB75" s="1">
        <f t="shared" si="4"/>
        <v>5</v>
      </c>
      <c r="BC75" s="2">
        <f t="shared" si="5"/>
        <v>11.1</v>
      </c>
    </row>
    <row r="76" spans="1:55" x14ac:dyDescent="0.25">
      <c r="A76" s="63">
        <v>3155</v>
      </c>
      <c r="B76" s="46"/>
      <c r="C76" s="56">
        <v>15</v>
      </c>
      <c r="D76" s="6">
        <v>5</v>
      </c>
      <c r="E76" s="2">
        <v>8.08</v>
      </c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1"/>
      <c r="U76" s="2"/>
      <c r="V76" s="6"/>
      <c r="W76" s="2"/>
      <c r="X76" s="1"/>
      <c r="Y76" s="2"/>
      <c r="Z76" s="1"/>
      <c r="AA76" s="2"/>
      <c r="AB76" s="1"/>
      <c r="AC76" s="2"/>
      <c r="AD76" s="1"/>
      <c r="AE76" s="2"/>
      <c r="AF76" s="1"/>
      <c r="AG76" s="2"/>
      <c r="AH76" s="1"/>
      <c r="AI76" s="2"/>
      <c r="AJ76" s="1"/>
      <c r="AK76" s="2"/>
      <c r="AL76" s="1"/>
      <c r="AM76" s="2"/>
      <c r="AN76" s="1"/>
      <c r="AO76" s="2"/>
      <c r="AP76" s="1"/>
      <c r="AQ76" s="2"/>
      <c r="AR76" s="1"/>
      <c r="AS76" s="2"/>
      <c r="AT76" s="1"/>
      <c r="AU76" s="2"/>
      <c r="AV76" s="1"/>
      <c r="AW76" s="2"/>
      <c r="AX76" s="1"/>
      <c r="AY76" s="2"/>
      <c r="AZ76" s="1"/>
      <c r="BA76" s="10"/>
      <c r="BB76" s="1">
        <f t="shared" si="4"/>
        <v>5</v>
      </c>
      <c r="BC76" s="2">
        <f t="shared" si="5"/>
        <v>8.08</v>
      </c>
    </row>
    <row r="77" spans="1:55" x14ac:dyDescent="0.25">
      <c r="A77" s="63">
        <v>3156</v>
      </c>
      <c r="B77" s="46"/>
      <c r="C77" s="56">
        <v>4</v>
      </c>
      <c r="D77" s="6">
        <v>1</v>
      </c>
      <c r="E77" s="2">
        <v>2.5</v>
      </c>
      <c r="F77" s="1"/>
      <c r="G77" s="2"/>
      <c r="H77" s="1">
        <v>1</v>
      </c>
      <c r="I77" s="2">
        <v>2</v>
      </c>
      <c r="J77" s="1"/>
      <c r="K77" s="2"/>
      <c r="L77" s="1"/>
      <c r="M77" s="2"/>
      <c r="N77" s="1"/>
      <c r="O77" s="2"/>
      <c r="P77" s="1"/>
      <c r="Q77" s="2"/>
      <c r="R77" s="1"/>
      <c r="S77" s="2"/>
      <c r="T77" s="1"/>
      <c r="U77" s="2"/>
      <c r="V77" s="6"/>
      <c r="W77" s="2"/>
      <c r="X77" s="1"/>
      <c r="Y77" s="2"/>
      <c r="Z77" s="1"/>
      <c r="AA77" s="2"/>
      <c r="AB77" s="1"/>
      <c r="AC77" s="2"/>
      <c r="AD77" s="1"/>
      <c r="AE77" s="2"/>
      <c r="AF77" s="1"/>
      <c r="AG77" s="2"/>
      <c r="AH77" s="1"/>
      <c r="AI77" s="2"/>
      <c r="AJ77" s="1"/>
      <c r="AK77" s="2"/>
      <c r="AL77" s="1"/>
      <c r="AM77" s="2"/>
      <c r="AN77" s="1"/>
      <c r="AO77" s="2"/>
      <c r="AP77" s="1"/>
      <c r="AQ77" s="2"/>
      <c r="AR77" s="1"/>
      <c r="AS77" s="2"/>
      <c r="AT77" s="1"/>
      <c r="AU77" s="2"/>
      <c r="AV77" s="1"/>
      <c r="AW77" s="2"/>
      <c r="AX77" s="1"/>
      <c r="AY77" s="2"/>
      <c r="AZ77" s="1"/>
      <c r="BA77" s="10"/>
      <c r="BB77" s="1">
        <f t="shared" si="4"/>
        <v>2</v>
      </c>
      <c r="BC77" s="2">
        <f t="shared" si="5"/>
        <v>4.5</v>
      </c>
    </row>
    <row r="78" spans="1:55" x14ac:dyDescent="0.25">
      <c r="A78" s="63">
        <v>3172</v>
      </c>
      <c r="B78" s="46"/>
      <c r="C78" s="56">
        <v>16</v>
      </c>
      <c r="D78" s="6">
        <v>15</v>
      </c>
      <c r="E78" s="2">
        <v>41</v>
      </c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1"/>
      <c r="U78" s="2"/>
      <c r="V78" s="6"/>
      <c r="W78" s="2"/>
      <c r="X78" s="1"/>
      <c r="Y78" s="2"/>
      <c r="Z78" s="1">
        <v>1</v>
      </c>
      <c r="AA78" s="2">
        <v>0.5</v>
      </c>
      <c r="AB78" s="1"/>
      <c r="AC78" s="2"/>
      <c r="AD78" s="1"/>
      <c r="AE78" s="2"/>
      <c r="AF78" s="1"/>
      <c r="AG78" s="2"/>
      <c r="AH78" s="1"/>
      <c r="AI78" s="2"/>
      <c r="AJ78" s="1"/>
      <c r="AK78" s="2"/>
      <c r="AL78" s="1"/>
      <c r="AM78" s="2"/>
      <c r="AN78" s="1"/>
      <c r="AO78" s="2"/>
      <c r="AP78" s="1"/>
      <c r="AQ78" s="2"/>
      <c r="AR78" s="1"/>
      <c r="AS78" s="2"/>
      <c r="AT78" s="1"/>
      <c r="AU78" s="2"/>
      <c r="AV78" s="1"/>
      <c r="AW78" s="2"/>
      <c r="AX78" s="1"/>
      <c r="AY78" s="2"/>
      <c r="AZ78" s="1"/>
      <c r="BA78" s="10"/>
      <c r="BB78" s="1">
        <f t="shared" si="4"/>
        <v>16</v>
      </c>
      <c r="BC78" s="2">
        <f t="shared" si="5"/>
        <v>41.5</v>
      </c>
    </row>
    <row r="79" spans="1:55" x14ac:dyDescent="0.25">
      <c r="A79" s="63">
        <v>3121</v>
      </c>
      <c r="B79" s="46"/>
      <c r="C79" s="56">
        <v>20</v>
      </c>
      <c r="D79" s="6">
        <v>20</v>
      </c>
      <c r="E79" s="2">
        <v>45.7</v>
      </c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1"/>
      <c r="U79" s="2"/>
      <c r="V79" s="6"/>
      <c r="W79" s="2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8"/>
      <c r="AZ79" s="7"/>
      <c r="BA79" s="11"/>
      <c r="BB79" s="1">
        <f t="shared" si="4"/>
        <v>20</v>
      </c>
      <c r="BC79" s="2">
        <f t="shared" si="5"/>
        <v>45.7</v>
      </c>
    </row>
    <row r="80" spans="1:55" x14ac:dyDescent="0.25">
      <c r="A80" s="63">
        <v>3120</v>
      </c>
      <c r="B80" s="46"/>
      <c r="C80" s="56">
        <v>11</v>
      </c>
      <c r="D80" s="6">
        <v>7</v>
      </c>
      <c r="E80" s="2">
        <v>14.75</v>
      </c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1">
        <v>3</v>
      </c>
      <c r="U80" s="2">
        <v>3.85</v>
      </c>
      <c r="V80" s="6"/>
      <c r="W80" s="2"/>
      <c r="X80" s="1">
        <v>1</v>
      </c>
      <c r="Y80" s="2">
        <v>1</v>
      </c>
      <c r="Z80" s="1"/>
      <c r="AA80" s="2"/>
      <c r="AB80" s="1"/>
      <c r="AC80" s="2"/>
      <c r="AD80" s="1"/>
      <c r="AE80" s="2"/>
      <c r="AF80" s="1"/>
      <c r="AG80" s="2"/>
      <c r="AH80" s="1"/>
      <c r="AI80" s="2"/>
      <c r="AJ80" s="1"/>
      <c r="AK80" s="2"/>
      <c r="AL80" s="1"/>
      <c r="AM80" s="2"/>
      <c r="AN80" s="1"/>
      <c r="AO80" s="2"/>
      <c r="AP80" s="1"/>
      <c r="AQ80" s="2"/>
      <c r="AR80" s="1"/>
      <c r="AS80" s="2"/>
      <c r="AT80" s="1"/>
      <c r="AU80" s="2"/>
      <c r="AV80" s="1"/>
      <c r="AW80" s="2"/>
      <c r="AX80" s="1"/>
      <c r="AY80" s="2"/>
      <c r="AZ80" s="1"/>
      <c r="BA80" s="10"/>
      <c r="BB80" s="1">
        <f t="shared" si="4"/>
        <v>11</v>
      </c>
      <c r="BC80" s="2">
        <f t="shared" si="5"/>
        <v>19.600000000000001</v>
      </c>
    </row>
    <row r="81" spans="1:55" x14ac:dyDescent="0.25">
      <c r="A81" s="63">
        <v>3179</v>
      </c>
      <c r="B81" s="46"/>
      <c r="C81" s="56">
        <v>0</v>
      </c>
      <c r="D81" s="6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1"/>
      <c r="U81" s="2"/>
      <c r="V81" s="6"/>
      <c r="W81" s="2"/>
      <c r="X81" s="1"/>
      <c r="Y81" s="2"/>
      <c r="Z81" s="1"/>
      <c r="AA81" s="2"/>
      <c r="AB81" s="1"/>
      <c r="AC81" s="2"/>
      <c r="AD81" s="1"/>
      <c r="AE81" s="2"/>
      <c r="AF81" s="1"/>
      <c r="AG81" s="2"/>
      <c r="AH81" s="1"/>
      <c r="AI81" s="2"/>
      <c r="AJ81" s="1"/>
      <c r="AK81" s="2"/>
      <c r="AL81" s="1"/>
      <c r="AM81" s="2"/>
      <c r="AN81" s="1"/>
      <c r="AO81" s="2"/>
      <c r="AP81" s="1"/>
      <c r="AQ81" s="2"/>
      <c r="AR81" s="1"/>
      <c r="AS81" s="2"/>
      <c r="AT81" s="1"/>
      <c r="AU81" s="2"/>
      <c r="AV81" s="1"/>
      <c r="AW81" s="2"/>
      <c r="AX81" s="1"/>
      <c r="AY81" s="2"/>
      <c r="AZ81" s="1"/>
      <c r="BA81" s="10"/>
      <c r="BB81" s="1">
        <f t="shared" si="4"/>
        <v>0</v>
      </c>
      <c r="BC81" s="2">
        <f t="shared" si="5"/>
        <v>0</v>
      </c>
    </row>
    <row r="82" spans="1:55" x14ac:dyDescent="0.25">
      <c r="A82" s="63">
        <v>3151</v>
      </c>
      <c r="B82" s="46"/>
      <c r="C82" s="56">
        <v>4</v>
      </c>
      <c r="D82" s="6">
        <v>4</v>
      </c>
      <c r="E82" s="2">
        <v>8.3000000000000007</v>
      </c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1"/>
      <c r="U82" s="2"/>
      <c r="V82" s="6"/>
      <c r="W82" s="2"/>
      <c r="X82" s="1"/>
      <c r="Y82" s="2"/>
      <c r="Z82" s="1"/>
      <c r="AA82" s="2"/>
      <c r="AB82" s="1"/>
      <c r="AC82" s="2"/>
      <c r="AD82" s="1"/>
      <c r="AE82" s="2"/>
      <c r="AF82" s="1"/>
      <c r="AG82" s="2"/>
      <c r="AH82" s="1"/>
      <c r="AI82" s="2"/>
      <c r="AJ82" s="1"/>
      <c r="AK82" s="2"/>
      <c r="AL82" s="1"/>
      <c r="AM82" s="2"/>
      <c r="AN82" s="1"/>
      <c r="AO82" s="2"/>
      <c r="AP82" s="1"/>
      <c r="AQ82" s="2"/>
      <c r="AR82" s="1"/>
      <c r="AS82" s="2"/>
      <c r="AT82" s="1"/>
      <c r="AU82" s="2"/>
      <c r="AV82" s="1"/>
      <c r="AW82" s="2"/>
      <c r="AX82" s="1"/>
      <c r="AY82" s="2"/>
      <c r="AZ82" s="1"/>
      <c r="BA82" s="10"/>
      <c r="BB82" s="1">
        <f t="shared" si="4"/>
        <v>4</v>
      </c>
      <c r="BC82" s="2">
        <f t="shared" si="5"/>
        <v>8.3000000000000007</v>
      </c>
    </row>
    <row r="83" spans="1:55" x14ac:dyDescent="0.25">
      <c r="A83" s="63">
        <v>3144</v>
      </c>
      <c r="B83" s="46"/>
      <c r="C83" s="56">
        <v>3</v>
      </c>
      <c r="D83" s="6">
        <v>3</v>
      </c>
      <c r="E83" s="2">
        <v>4.4000000000000004</v>
      </c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1"/>
      <c r="U83" s="2"/>
      <c r="V83" s="6"/>
      <c r="W83" s="2"/>
      <c r="X83" s="1"/>
      <c r="Y83" s="2"/>
      <c r="Z83" s="1"/>
      <c r="AA83" s="2"/>
      <c r="AB83" s="1"/>
      <c r="AC83" s="2"/>
      <c r="AD83" s="1"/>
      <c r="AE83" s="2"/>
      <c r="AF83" s="1"/>
      <c r="AG83" s="2"/>
      <c r="AH83" s="1"/>
      <c r="AI83" s="2"/>
      <c r="AJ83" s="1"/>
      <c r="AK83" s="2"/>
      <c r="AL83" s="1"/>
      <c r="AM83" s="2"/>
      <c r="AN83" s="1"/>
      <c r="AO83" s="2"/>
      <c r="AP83" s="1"/>
      <c r="AQ83" s="2"/>
      <c r="AR83" s="1"/>
      <c r="AS83" s="2"/>
      <c r="AT83" s="1"/>
      <c r="AU83" s="2"/>
      <c r="AV83" s="1"/>
      <c r="AW83" s="2"/>
      <c r="AX83" s="1"/>
      <c r="AY83" s="2"/>
      <c r="AZ83" s="1"/>
      <c r="BA83" s="10"/>
      <c r="BB83" s="1">
        <f t="shared" si="4"/>
        <v>3</v>
      </c>
      <c r="BC83" s="2">
        <f t="shared" si="5"/>
        <v>4.4000000000000004</v>
      </c>
    </row>
    <row r="84" spans="1:55" x14ac:dyDescent="0.25">
      <c r="A84" s="63">
        <v>3109</v>
      </c>
      <c r="B84" s="46"/>
      <c r="C84" s="56">
        <v>7</v>
      </c>
      <c r="D84" s="6">
        <v>5</v>
      </c>
      <c r="E84" s="2">
        <v>15</v>
      </c>
      <c r="F84" s="1"/>
      <c r="G84" s="2"/>
      <c r="H84" s="1">
        <v>2</v>
      </c>
      <c r="I84" s="2">
        <v>5</v>
      </c>
      <c r="J84" s="1"/>
      <c r="K84" s="2"/>
      <c r="L84" s="1"/>
      <c r="M84" s="2"/>
      <c r="N84" s="1"/>
      <c r="O84" s="2"/>
      <c r="P84" s="1"/>
      <c r="Q84" s="2"/>
      <c r="R84" s="1"/>
      <c r="S84" s="2"/>
      <c r="T84" s="1"/>
      <c r="U84" s="2"/>
      <c r="V84" s="6"/>
      <c r="W84" s="2"/>
      <c r="X84" s="1"/>
      <c r="Y84" s="2"/>
      <c r="Z84" s="1"/>
      <c r="AA84" s="2"/>
      <c r="AB84" s="1"/>
      <c r="AC84" s="2"/>
      <c r="AD84" s="1"/>
      <c r="AE84" s="2"/>
      <c r="AF84" s="1"/>
      <c r="AG84" s="2"/>
      <c r="AH84" s="1"/>
      <c r="AI84" s="2"/>
      <c r="AJ84" s="1"/>
      <c r="AK84" s="2"/>
      <c r="AL84" s="1"/>
      <c r="AM84" s="2"/>
      <c r="AN84" s="1"/>
      <c r="AO84" s="2"/>
      <c r="AP84" s="1"/>
      <c r="AQ84" s="2"/>
      <c r="AR84" s="1"/>
      <c r="AS84" s="2"/>
      <c r="AT84" s="1"/>
      <c r="AU84" s="2"/>
      <c r="AV84" s="1"/>
      <c r="AW84" s="2"/>
      <c r="AX84" s="1"/>
      <c r="AY84" s="2"/>
      <c r="AZ84" s="1"/>
      <c r="BA84" s="10"/>
      <c r="BB84" s="1">
        <f t="shared" si="4"/>
        <v>7</v>
      </c>
      <c r="BC84" s="2">
        <f t="shared" si="5"/>
        <v>20</v>
      </c>
    </row>
    <row r="85" spans="1:55" x14ac:dyDescent="0.25">
      <c r="A85" s="63">
        <v>3225</v>
      </c>
      <c r="B85" s="46"/>
      <c r="C85" s="56">
        <v>7</v>
      </c>
      <c r="D85" s="6">
        <v>1</v>
      </c>
      <c r="E85" s="2">
        <v>2.42</v>
      </c>
      <c r="F85" s="1"/>
      <c r="G85" s="2"/>
      <c r="H85" s="1">
        <v>3</v>
      </c>
      <c r="I85" s="2">
        <v>3.91</v>
      </c>
      <c r="J85" s="1"/>
      <c r="K85" s="2"/>
      <c r="L85" s="1"/>
      <c r="M85" s="2"/>
      <c r="N85" s="1"/>
      <c r="O85" s="2"/>
      <c r="P85" s="1"/>
      <c r="Q85" s="2"/>
      <c r="R85" s="1"/>
      <c r="S85" s="2"/>
      <c r="T85" s="1"/>
      <c r="U85" s="2"/>
      <c r="V85" s="6"/>
      <c r="W85" s="2"/>
      <c r="X85" s="1">
        <v>2</v>
      </c>
      <c r="Y85" s="2">
        <v>1.79</v>
      </c>
      <c r="Z85" s="1">
        <v>1</v>
      </c>
      <c r="AA85" s="2">
        <v>0.96</v>
      </c>
      <c r="AB85" s="1"/>
      <c r="AC85" s="2"/>
      <c r="AD85" s="1"/>
      <c r="AE85" s="2"/>
      <c r="AF85" s="1"/>
      <c r="AG85" s="2"/>
      <c r="AH85" s="1"/>
      <c r="AI85" s="2"/>
      <c r="AJ85" s="1"/>
      <c r="AK85" s="2"/>
      <c r="AL85" s="1"/>
      <c r="AM85" s="2"/>
      <c r="AN85" s="1"/>
      <c r="AO85" s="2"/>
      <c r="AP85" s="1"/>
      <c r="AQ85" s="2"/>
      <c r="AR85" s="1"/>
      <c r="AS85" s="2"/>
      <c r="AT85" s="1"/>
      <c r="AU85" s="2"/>
      <c r="AV85" s="1"/>
      <c r="AW85" s="2"/>
      <c r="AX85" s="1"/>
      <c r="AY85" s="2"/>
      <c r="AZ85" s="1"/>
      <c r="BA85" s="10"/>
      <c r="BB85" s="1">
        <f t="shared" si="4"/>
        <v>7</v>
      </c>
      <c r="BC85" s="2">
        <f t="shared" si="5"/>
        <v>9.0800000000000018</v>
      </c>
    </row>
    <row r="86" spans="1:55" x14ac:dyDescent="0.25">
      <c r="A86" s="63">
        <v>3129</v>
      </c>
      <c r="B86" s="46"/>
      <c r="C86" s="56">
        <v>14</v>
      </c>
      <c r="D86" s="6">
        <v>14</v>
      </c>
      <c r="E86" s="2">
        <v>31.4</v>
      </c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1"/>
      <c r="U86" s="2"/>
      <c r="V86" s="6"/>
      <c r="W86" s="2"/>
      <c r="X86" s="1"/>
      <c r="Y86" s="2"/>
      <c r="Z86" s="1"/>
      <c r="AA86" s="2"/>
      <c r="AB86" s="1"/>
      <c r="AC86" s="2"/>
      <c r="AD86" s="1"/>
      <c r="AE86" s="2"/>
      <c r="AF86" s="1"/>
      <c r="AG86" s="2"/>
      <c r="AH86" s="1"/>
      <c r="AI86" s="2"/>
      <c r="AJ86" s="1"/>
      <c r="AK86" s="2"/>
      <c r="AL86" s="1"/>
      <c r="AM86" s="2"/>
      <c r="AN86" s="1"/>
      <c r="AO86" s="2"/>
      <c r="AP86" s="1"/>
      <c r="AQ86" s="2"/>
      <c r="AR86" s="1"/>
      <c r="AS86" s="2"/>
      <c r="AT86" s="1"/>
      <c r="AU86" s="2"/>
      <c r="AV86" s="1"/>
      <c r="AW86" s="2"/>
      <c r="AX86" s="1"/>
      <c r="AY86" s="2"/>
      <c r="AZ86" s="1"/>
      <c r="BA86" s="10"/>
      <c r="BB86" s="1">
        <f t="shared" si="4"/>
        <v>14</v>
      </c>
      <c r="BC86" s="2">
        <f t="shared" si="5"/>
        <v>31.4</v>
      </c>
    </row>
    <row r="87" spans="1:55" x14ac:dyDescent="0.25">
      <c r="A87" s="63">
        <v>3165</v>
      </c>
      <c r="B87" s="46"/>
      <c r="C87" s="56">
        <v>0</v>
      </c>
      <c r="D87" s="6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1"/>
      <c r="U87" s="2"/>
      <c r="V87" s="6"/>
      <c r="W87" s="2"/>
      <c r="X87" s="1"/>
      <c r="Y87" s="2"/>
      <c r="Z87" s="1"/>
      <c r="AA87" s="2"/>
      <c r="AB87" s="1"/>
      <c r="AC87" s="2"/>
      <c r="AD87" s="1"/>
      <c r="AE87" s="2"/>
      <c r="AF87" s="1"/>
      <c r="AG87" s="2"/>
      <c r="AH87" s="1"/>
      <c r="AI87" s="2"/>
      <c r="AJ87" s="1"/>
      <c r="AK87" s="2"/>
      <c r="AL87" s="1"/>
      <c r="AM87" s="2"/>
      <c r="AN87" s="1"/>
      <c r="AO87" s="2"/>
      <c r="AP87" s="1"/>
      <c r="AQ87" s="2"/>
      <c r="AR87" s="1"/>
      <c r="AS87" s="2"/>
      <c r="AT87" s="1"/>
      <c r="AU87" s="2"/>
      <c r="AV87" s="1"/>
      <c r="AW87" s="2"/>
      <c r="AX87" s="1"/>
      <c r="AY87" s="2"/>
      <c r="AZ87" s="1"/>
      <c r="BA87" s="10"/>
      <c r="BB87" s="1">
        <f t="shared" si="4"/>
        <v>0</v>
      </c>
      <c r="BC87" s="2">
        <f t="shared" si="5"/>
        <v>0</v>
      </c>
    </row>
    <row r="88" spans="1:55" x14ac:dyDescent="0.25">
      <c r="A88" s="63">
        <v>3111</v>
      </c>
      <c r="B88" s="46"/>
      <c r="C88" s="56">
        <v>4</v>
      </c>
      <c r="D88" s="6">
        <v>3</v>
      </c>
      <c r="E88" s="2">
        <v>6.5</v>
      </c>
      <c r="F88" s="1"/>
      <c r="G88" s="2"/>
      <c r="H88" s="1">
        <v>1</v>
      </c>
      <c r="I88" s="2">
        <v>0.3</v>
      </c>
      <c r="J88" s="1"/>
      <c r="K88" s="2"/>
      <c r="L88" s="1"/>
      <c r="M88" s="2"/>
      <c r="N88" s="1"/>
      <c r="O88" s="2"/>
      <c r="P88" s="1"/>
      <c r="Q88" s="2"/>
      <c r="R88" s="1"/>
      <c r="S88" s="2"/>
      <c r="T88" s="1"/>
      <c r="U88" s="2"/>
      <c r="V88" s="6"/>
      <c r="W88" s="2"/>
      <c r="X88" s="1"/>
      <c r="Y88" s="2"/>
      <c r="Z88" s="1"/>
      <c r="AA88" s="2"/>
      <c r="AB88" s="1"/>
      <c r="AC88" s="2"/>
      <c r="AD88" s="1"/>
      <c r="AE88" s="2"/>
      <c r="AF88" s="1"/>
      <c r="AG88" s="2"/>
      <c r="AH88" s="1"/>
      <c r="AI88" s="2"/>
      <c r="AJ88" s="1"/>
      <c r="AK88" s="2"/>
      <c r="AL88" s="1"/>
      <c r="AM88" s="2"/>
      <c r="AN88" s="1"/>
      <c r="AO88" s="2"/>
      <c r="AP88" s="1"/>
      <c r="AQ88" s="2"/>
      <c r="AR88" s="1"/>
      <c r="AS88" s="2"/>
      <c r="AT88" s="1"/>
      <c r="AU88" s="2"/>
      <c r="AV88" s="1"/>
      <c r="AW88" s="2"/>
      <c r="AX88" s="1"/>
      <c r="AY88" s="2"/>
      <c r="AZ88" s="1"/>
      <c r="BA88" s="10"/>
      <c r="BB88" s="1">
        <f t="shared" si="4"/>
        <v>4</v>
      </c>
      <c r="BC88" s="2">
        <f t="shared" si="5"/>
        <v>6.8</v>
      </c>
    </row>
    <row r="89" spans="1:55" x14ac:dyDescent="0.25">
      <c r="A89" s="63">
        <v>3146</v>
      </c>
      <c r="B89" s="46"/>
      <c r="C89" s="56">
        <v>0</v>
      </c>
      <c r="D89" s="6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1"/>
      <c r="Q89" s="2"/>
      <c r="R89" s="1"/>
      <c r="S89" s="2"/>
      <c r="T89" s="1"/>
      <c r="U89" s="2"/>
      <c r="V89" s="6"/>
      <c r="W89" s="2"/>
      <c r="X89" s="1"/>
      <c r="Y89" s="2"/>
      <c r="Z89" s="1"/>
      <c r="AA89" s="2"/>
      <c r="AB89" s="1"/>
      <c r="AC89" s="2"/>
      <c r="AD89" s="1"/>
      <c r="AE89" s="2"/>
      <c r="AF89" s="1"/>
      <c r="AG89" s="2"/>
      <c r="AH89" s="1"/>
      <c r="AI89" s="2"/>
      <c r="AJ89" s="1"/>
      <c r="AK89" s="2"/>
      <c r="AL89" s="1"/>
      <c r="AM89" s="2"/>
      <c r="AN89" s="1"/>
      <c r="AO89" s="2"/>
      <c r="AP89" s="1"/>
      <c r="AQ89" s="2"/>
      <c r="AR89" s="1"/>
      <c r="AS89" s="2"/>
      <c r="AT89" s="1"/>
      <c r="AU89" s="2"/>
      <c r="AV89" s="1"/>
      <c r="AW89" s="2"/>
      <c r="AX89" s="1"/>
      <c r="AY89" s="2"/>
      <c r="AZ89" s="1"/>
      <c r="BA89" s="10"/>
      <c r="BB89" s="1">
        <f t="shared" si="4"/>
        <v>0</v>
      </c>
      <c r="BC89" s="2">
        <f t="shared" si="5"/>
        <v>0</v>
      </c>
    </row>
    <row r="90" spans="1:55" x14ac:dyDescent="0.25">
      <c r="A90" s="63">
        <v>3136</v>
      </c>
      <c r="B90" s="46"/>
      <c r="C90" s="56">
        <v>4</v>
      </c>
      <c r="D90" s="6">
        <v>4</v>
      </c>
      <c r="E90" s="2">
        <v>8.1999999999999993</v>
      </c>
      <c r="F90" s="1"/>
      <c r="G90" s="2"/>
      <c r="H90" s="1"/>
      <c r="I90" s="2"/>
      <c r="J90" s="1"/>
      <c r="K90" s="2"/>
      <c r="L90" s="1"/>
      <c r="M90" s="2"/>
      <c r="N90" s="1"/>
      <c r="O90" s="2"/>
      <c r="P90" s="1"/>
      <c r="Q90" s="2"/>
      <c r="R90" s="1"/>
      <c r="S90" s="2"/>
      <c r="T90" s="1"/>
      <c r="U90" s="2"/>
      <c r="V90" s="6"/>
      <c r="W90" s="2"/>
      <c r="X90" s="1"/>
      <c r="Y90" s="2"/>
      <c r="Z90" s="1"/>
      <c r="AA90" s="2"/>
      <c r="AB90" s="1"/>
      <c r="AC90" s="2"/>
      <c r="AD90" s="1"/>
      <c r="AE90" s="2"/>
      <c r="AF90" s="1"/>
      <c r="AG90" s="2"/>
      <c r="AH90" s="1"/>
      <c r="AI90" s="2"/>
      <c r="AJ90" s="1"/>
      <c r="AK90" s="2"/>
      <c r="AL90" s="1"/>
      <c r="AM90" s="2"/>
      <c r="AN90" s="1"/>
      <c r="AO90" s="2"/>
      <c r="AP90" s="1"/>
      <c r="AQ90" s="2"/>
      <c r="AR90" s="1"/>
      <c r="AS90" s="2"/>
      <c r="AT90" s="1"/>
      <c r="AU90" s="2"/>
      <c r="AV90" s="1"/>
      <c r="AW90" s="2"/>
      <c r="AX90" s="1"/>
      <c r="AY90" s="2"/>
      <c r="AZ90" s="1"/>
      <c r="BA90" s="10"/>
      <c r="BB90" s="1">
        <f t="shared" si="4"/>
        <v>4</v>
      </c>
      <c r="BC90" s="2">
        <f t="shared" si="5"/>
        <v>8.1999999999999993</v>
      </c>
    </row>
    <row r="91" spans="1:55" x14ac:dyDescent="0.25">
      <c r="A91" s="63">
        <v>3209</v>
      </c>
      <c r="B91" s="46"/>
      <c r="C91" s="56">
        <v>9</v>
      </c>
      <c r="D91" s="6">
        <v>4</v>
      </c>
      <c r="E91" s="2">
        <v>10.85</v>
      </c>
      <c r="F91" s="1"/>
      <c r="G91" s="2"/>
      <c r="H91" s="1"/>
      <c r="I91" s="2"/>
      <c r="J91" s="1"/>
      <c r="K91" s="2"/>
      <c r="L91" s="1"/>
      <c r="M91" s="2"/>
      <c r="N91" s="1"/>
      <c r="O91" s="2"/>
      <c r="P91" s="1"/>
      <c r="Q91" s="2"/>
      <c r="R91" s="1"/>
      <c r="S91" s="2"/>
      <c r="T91" s="1"/>
      <c r="U91" s="2"/>
      <c r="V91" s="6">
        <v>5</v>
      </c>
      <c r="W91" s="2">
        <v>9.1999999999999993</v>
      </c>
      <c r="X91" s="1">
        <v>1</v>
      </c>
      <c r="Y91" s="2">
        <v>1.9</v>
      </c>
      <c r="Z91" s="1"/>
      <c r="AA91" s="2"/>
      <c r="AB91" s="1"/>
      <c r="AC91" s="2"/>
      <c r="AD91" s="1"/>
      <c r="AE91" s="2"/>
      <c r="AF91" s="1"/>
      <c r="AG91" s="2"/>
      <c r="AH91" s="1"/>
      <c r="AI91" s="2"/>
      <c r="AJ91" s="1"/>
      <c r="AK91" s="2"/>
      <c r="AL91" s="1"/>
      <c r="AM91" s="2"/>
      <c r="AN91" s="1"/>
      <c r="AO91" s="2"/>
      <c r="AP91" s="1"/>
      <c r="AQ91" s="2"/>
      <c r="AR91" s="1"/>
      <c r="AS91" s="2"/>
      <c r="AT91" s="1"/>
      <c r="AU91" s="2"/>
      <c r="AV91" s="1"/>
      <c r="AW91" s="2"/>
      <c r="AX91" s="1"/>
      <c r="AY91" s="2"/>
      <c r="AZ91" s="1"/>
      <c r="BA91" s="10"/>
      <c r="BB91" s="1">
        <f t="shared" si="4"/>
        <v>10</v>
      </c>
      <c r="BC91" s="2">
        <f t="shared" si="5"/>
        <v>21.949999999999996</v>
      </c>
    </row>
    <row r="92" spans="1:55" x14ac:dyDescent="0.25">
      <c r="A92" s="63">
        <v>3104</v>
      </c>
      <c r="B92" s="46"/>
      <c r="C92" s="56"/>
      <c r="D92" s="6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1"/>
      <c r="Q92" s="2"/>
      <c r="R92" s="1"/>
      <c r="S92" s="2"/>
      <c r="T92" s="1"/>
      <c r="U92" s="2"/>
      <c r="V92" s="6"/>
      <c r="W92" s="2"/>
      <c r="X92" s="1"/>
      <c r="Y92" s="2"/>
      <c r="Z92" s="1"/>
      <c r="AA92" s="2"/>
      <c r="AB92" s="1"/>
      <c r="AC92" s="2"/>
      <c r="AD92" s="1"/>
      <c r="AE92" s="2"/>
      <c r="AF92" s="1"/>
      <c r="AG92" s="2"/>
      <c r="AH92" s="1"/>
      <c r="AI92" s="2"/>
      <c r="AJ92" s="1"/>
      <c r="AK92" s="2"/>
      <c r="AL92" s="1"/>
      <c r="AM92" s="2"/>
      <c r="AN92" s="1"/>
      <c r="AO92" s="2"/>
      <c r="AP92" s="1"/>
      <c r="AQ92" s="2"/>
      <c r="AR92" s="1"/>
      <c r="AS92" s="2"/>
      <c r="AT92" s="1"/>
      <c r="AU92" s="2"/>
      <c r="AV92" s="1"/>
      <c r="AW92" s="2"/>
      <c r="AX92" s="1"/>
      <c r="AY92" s="2"/>
      <c r="AZ92" s="1"/>
      <c r="BA92" s="10"/>
      <c r="BB92" s="1">
        <f t="shared" si="4"/>
        <v>0</v>
      </c>
      <c r="BC92" s="2">
        <f t="shared" si="5"/>
        <v>0</v>
      </c>
    </row>
    <row r="93" spans="1:55" x14ac:dyDescent="0.25">
      <c r="A93" s="63">
        <v>3105</v>
      </c>
      <c r="B93" s="46"/>
      <c r="C93" s="56"/>
      <c r="D93" s="6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1"/>
      <c r="U93" s="2"/>
      <c r="V93" s="6"/>
      <c r="W93" s="2"/>
      <c r="X93" s="1"/>
      <c r="Y93" s="2"/>
      <c r="Z93" s="1"/>
      <c r="AA93" s="2"/>
      <c r="AB93" s="1"/>
      <c r="AC93" s="2"/>
      <c r="AD93" s="1"/>
      <c r="AE93" s="2"/>
      <c r="AF93" s="1"/>
      <c r="AG93" s="2"/>
      <c r="AH93" s="1"/>
      <c r="AI93" s="2"/>
      <c r="AJ93" s="1"/>
      <c r="AK93" s="2"/>
      <c r="AL93" s="1"/>
      <c r="AM93" s="2"/>
      <c r="AN93" s="1"/>
      <c r="AO93" s="2"/>
      <c r="AP93" s="1"/>
      <c r="AQ93" s="2"/>
      <c r="AR93" s="1"/>
      <c r="AS93" s="2"/>
      <c r="AT93" s="1"/>
      <c r="AU93" s="2"/>
      <c r="AV93" s="1"/>
      <c r="AW93" s="2"/>
      <c r="AX93" s="1"/>
      <c r="AY93" s="2"/>
      <c r="AZ93" s="1"/>
      <c r="BA93" s="10"/>
      <c r="BB93" s="1">
        <f t="shared" si="4"/>
        <v>0</v>
      </c>
      <c r="BC93" s="2">
        <f t="shared" si="5"/>
        <v>0</v>
      </c>
    </row>
    <row r="94" spans="1:55" x14ac:dyDescent="0.25">
      <c r="A94" s="63">
        <v>3102</v>
      </c>
      <c r="B94" s="46"/>
      <c r="C94" s="56"/>
      <c r="D94" s="6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1"/>
      <c r="Q94" s="2"/>
      <c r="R94" s="1"/>
      <c r="S94" s="2"/>
      <c r="T94" s="1"/>
      <c r="U94" s="2"/>
      <c r="V94" s="6"/>
      <c r="W94" s="2"/>
      <c r="X94" s="1"/>
      <c r="Y94" s="2"/>
      <c r="Z94" s="1"/>
      <c r="AA94" s="2"/>
      <c r="AB94" s="1"/>
      <c r="AC94" s="2"/>
      <c r="AD94" s="1"/>
      <c r="AE94" s="2"/>
      <c r="AF94" s="1"/>
      <c r="AG94" s="2"/>
      <c r="AH94" s="1"/>
      <c r="AI94" s="2"/>
      <c r="AJ94" s="1"/>
      <c r="AK94" s="2"/>
      <c r="AL94" s="1"/>
      <c r="AM94" s="2"/>
      <c r="AN94" s="1"/>
      <c r="AO94" s="2"/>
      <c r="AP94" s="1"/>
      <c r="AQ94" s="2"/>
      <c r="AR94" s="1"/>
      <c r="AS94" s="2"/>
      <c r="AT94" s="1"/>
      <c r="AU94" s="2"/>
      <c r="AV94" s="1"/>
      <c r="AW94" s="2"/>
      <c r="AX94" s="1"/>
      <c r="AY94" s="2"/>
      <c r="AZ94" s="1"/>
      <c r="BA94" s="10"/>
      <c r="BB94" s="1">
        <f t="shared" si="4"/>
        <v>0</v>
      </c>
      <c r="BC94" s="2">
        <f t="shared" si="5"/>
        <v>0</v>
      </c>
    </row>
    <row r="95" spans="1:55" x14ac:dyDescent="0.25">
      <c r="A95" s="63">
        <v>3103</v>
      </c>
      <c r="B95" s="46"/>
      <c r="C95" s="56"/>
      <c r="D95" s="6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1"/>
      <c r="Q95" s="2"/>
      <c r="R95" s="1"/>
      <c r="S95" s="2"/>
      <c r="T95" s="1"/>
      <c r="U95" s="2"/>
      <c r="V95" s="6"/>
      <c r="W95" s="2"/>
      <c r="X95" s="1"/>
      <c r="Y95" s="2"/>
      <c r="Z95" s="1"/>
      <c r="AA95" s="2"/>
      <c r="AB95" s="1"/>
      <c r="AC95" s="2"/>
      <c r="AD95" s="1"/>
      <c r="AE95" s="2"/>
      <c r="AF95" s="1"/>
      <c r="AG95" s="2"/>
      <c r="AH95" s="1"/>
      <c r="AI95" s="2"/>
      <c r="AJ95" s="1"/>
      <c r="AK95" s="2"/>
      <c r="AL95" s="1"/>
      <c r="AM95" s="2"/>
      <c r="AN95" s="1"/>
      <c r="AO95" s="2"/>
      <c r="AP95" s="1"/>
      <c r="AQ95" s="2"/>
      <c r="AR95" s="1"/>
      <c r="AS95" s="2"/>
      <c r="AT95" s="1"/>
      <c r="AU95" s="2"/>
      <c r="AV95" s="1"/>
      <c r="AW95" s="2"/>
      <c r="AX95" s="1"/>
      <c r="AY95" s="2"/>
      <c r="AZ95" s="1"/>
      <c r="BA95" s="10"/>
      <c r="BB95" s="1">
        <f t="shared" si="4"/>
        <v>0</v>
      </c>
      <c r="BC95" s="2">
        <f t="shared" si="5"/>
        <v>0</v>
      </c>
    </row>
    <row r="96" spans="1:55" x14ac:dyDescent="0.25">
      <c r="A96" s="63">
        <v>3101</v>
      </c>
      <c r="B96" s="46"/>
      <c r="C96" s="56"/>
      <c r="D96" s="6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1"/>
      <c r="Q96" s="2"/>
      <c r="R96" s="1"/>
      <c r="S96" s="2"/>
      <c r="T96" s="1"/>
      <c r="U96" s="2"/>
      <c r="V96" s="6"/>
      <c r="W96" s="2"/>
      <c r="X96" s="1"/>
      <c r="Y96" s="2"/>
      <c r="Z96" s="1"/>
      <c r="AA96" s="2"/>
      <c r="AB96" s="1"/>
      <c r="AC96" s="2"/>
      <c r="AD96" s="1"/>
      <c r="AE96" s="2"/>
      <c r="AF96" s="1"/>
      <c r="AG96" s="2"/>
      <c r="AH96" s="1"/>
      <c r="AI96" s="2"/>
      <c r="AJ96" s="1"/>
      <c r="AK96" s="2"/>
      <c r="AL96" s="1"/>
      <c r="AM96" s="2"/>
      <c r="AN96" s="1"/>
      <c r="AO96" s="2"/>
      <c r="AP96" s="1"/>
      <c r="AQ96" s="2"/>
      <c r="AR96" s="1"/>
      <c r="AS96" s="2"/>
      <c r="AT96" s="1"/>
      <c r="AU96" s="2"/>
      <c r="AV96" s="1"/>
      <c r="AW96" s="2"/>
      <c r="AX96" s="1"/>
      <c r="AY96" s="2"/>
      <c r="AZ96" s="1"/>
      <c r="BA96" s="10"/>
      <c r="BB96" s="1">
        <f t="shared" si="4"/>
        <v>0</v>
      </c>
      <c r="BC96" s="2">
        <f t="shared" si="5"/>
        <v>0</v>
      </c>
    </row>
    <row r="97" spans="1:55" x14ac:dyDescent="0.25">
      <c r="A97" s="63">
        <v>3135</v>
      </c>
      <c r="B97" s="46"/>
      <c r="C97" s="56">
        <v>3</v>
      </c>
      <c r="D97" s="6">
        <v>1</v>
      </c>
      <c r="E97" s="2">
        <v>1.1599999999999999</v>
      </c>
      <c r="F97" s="1"/>
      <c r="G97" s="2"/>
      <c r="H97" s="1"/>
      <c r="I97" s="2"/>
      <c r="J97" s="1"/>
      <c r="K97" s="2"/>
      <c r="L97" s="1"/>
      <c r="M97" s="2"/>
      <c r="N97" s="1"/>
      <c r="O97" s="2"/>
      <c r="P97" s="1"/>
      <c r="Q97" s="2"/>
      <c r="R97" s="1"/>
      <c r="S97" s="2"/>
      <c r="T97" s="1"/>
      <c r="U97" s="2"/>
      <c r="V97" s="6"/>
      <c r="W97" s="2"/>
      <c r="X97" s="1">
        <v>4</v>
      </c>
      <c r="Y97" s="2">
        <v>2.2000000000000002</v>
      </c>
      <c r="Z97" s="1"/>
      <c r="AA97" s="2"/>
      <c r="AB97" s="1"/>
      <c r="AC97" s="2"/>
      <c r="AD97" s="1"/>
      <c r="AE97" s="2"/>
      <c r="AF97" s="1"/>
      <c r="AG97" s="2"/>
      <c r="AH97" s="1"/>
      <c r="AI97" s="2"/>
      <c r="AJ97" s="1"/>
      <c r="AK97" s="2"/>
      <c r="AL97" s="1"/>
      <c r="AM97" s="2"/>
      <c r="AN97" s="1"/>
      <c r="AO97" s="2"/>
      <c r="AP97" s="1">
        <v>1</v>
      </c>
      <c r="AQ97" s="2">
        <v>2.4</v>
      </c>
      <c r="AR97" s="1"/>
      <c r="AS97" s="2"/>
      <c r="AT97" s="1"/>
      <c r="AU97" s="2"/>
      <c r="AV97" s="1"/>
      <c r="AW97" s="2"/>
      <c r="AX97" s="1"/>
      <c r="AY97" s="2"/>
      <c r="AZ97" s="1"/>
      <c r="BA97" s="10"/>
      <c r="BB97" s="1">
        <f t="shared" si="4"/>
        <v>6</v>
      </c>
      <c r="BC97" s="2">
        <f t="shared" si="5"/>
        <v>5.76</v>
      </c>
    </row>
    <row r="98" spans="1:55" x14ac:dyDescent="0.25">
      <c r="A98" s="63">
        <v>3195</v>
      </c>
      <c r="B98" s="46"/>
      <c r="C98" s="56">
        <v>0</v>
      </c>
      <c r="D98" s="32"/>
      <c r="E98" s="8"/>
      <c r="F98" s="7"/>
      <c r="G98" s="8"/>
      <c r="H98" s="7"/>
      <c r="I98" s="8"/>
      <c r="J98" s="7"/>
      <c r="K98" s="8"/>
      <c r="L98" s="7"/>
      <c r="M98" s="8"/>
      <c r="N98" s="7"/>
      <c r="O98" s="8"/>
      <c r="P98" s="7"/>
      <c r="Q98" s="8"/>
      <c r="R98" s="7"/>
      <c r="S98" s="8"/>
      <c r="T98" s="7"/>
      <c r="U98" s="8"/>
      <c r="V98" s="32"/>
      <c r="W98" s="8"/>
      <c r="X98" s="7"/>
      <c r="Y98" s="8"/>
      <c r="Z98" s="7"/>
      <c r="AA98" s="8"/>
      <c r="AB98" s="7"/>
      <c r="AC98" s="8"/>
      <c r="AD98" s="7"/>
      <c r="AE98" s="8"/>
      <c r="AF98" s="7"/>
      <c r="AG98" s="8"/>
      <c r="AH98" s="7"/>
      <c r="AI98" s="8"/>
      <c r="AJ98" s="7"/>
      <c r="AK98" s="8"/>
      <c r="AL98" s="7"/>
      <c r="AM98" s="8"/>
      <c r="AN98" s="7"/>
      <c r="AO98" s="8"/>
      <c r="AP98" s="7"/>
      <c r="AQ98" s="8"/>
      <c r="AR98" s="7"/>
      <c r="AS98" s="8"/>
      <c r="AT98" s="7"/>
      <c r="AU98" s="8"/>
      <c r="AV98" s="7"/>
      <c r="AW98" s="8"/>
      <c r="AX98" s="7"/>
      <c r="AY98" s="8"/>
      <c r="AZ98" s="7"/>
      <c r="BA98" s="11"/>
      <c r="BB98" s="7">
        <f t="shared" si="4"/>
        <v>0</v>
      </c>
      <c r="BC98" s="8">
        <f t="shared" si="5"/>
        <v>0</v>
      </c>
    </row>
    <row r="99" spans="1:55" s="43" customFormat="1" x14ac:dyDescent="0.25">
      <c r="A99" s="63">
        <v>3194</v>
      </c>
      <c r="B99" s="46"/>
      <c r="C99" s="56">
        <v>0</v>
      </c>
      <c r="D99" s="6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1"/>
      <c r="Q99" s="2"/>
      <c r="R99" s="1"/>
      <c r="S99" s="2"/>
      <c r="T99" s="1"/>
      <c r="U99" s="2"/>
      <c r="V99" s="1"/>
      <c r="W99" s="2"/>
      <c r="X99" s="1"/>
      <c r="Y99" s="2"/>
      <c r="Z99" s="1"/>
      <c r="AA99" s="2"/>
      <c r="AB99" s="1"/>
      <c r="AC99" s="2"/>
      <c r="AD99" s="1"/>
      <c r="AE99" s="2"/>
      <c r="AF99" s="33"/>
      <c r="AG99" s="34"/>
      <c r="AH99" s="1"/>
      <c r="AI99" s="2"/>
      <c r="AJ99" s="1"/>
      <c r="AK99" s="2"/>
      <c r="AL99" s="1"/>
      <c r="AM99" s="2"/>
      <c r="AN99" s="1"/>
      <c r="AO99" s="2"/>
      <c r="AP99" s="1"/>
      <c r="AQ99" s="2"/>
      <c r="AR99" s="1"/>
      <c r="AS99" s="2"/>
      <c r="AT99" s="1"/>
      <c r="AU99" s="2"/>
      <c r="AV99" s="1"/>
      <c r="AW99" s="2"/>
      <c r="AX99" s="1"/>
      <c r="AY99" s="2"/>
      <c r="AZ99" s="1"/>
      <c r="BA99" s="2"/>
      <c r="BB99" s="1">
        <f t="shared" ref="BB99:BB111" si="6">SUM(D99,F99,H99,J99,L99,N99,P99,R99,T99,V99,X99,Z99,AB99,AD99,AF99,AH99,AJ99,AL99,AN99,AP99,AR99,AT99,AV99,AX99,AZ99)</f>
        <v>0</v>
      </c>
      <c r="BC99" s="2">
        <f t="shared" ref="BC99:BC111" si="7">SUM(E99,G99,I99,K99,M99,O99,Q99,S99,U99,W99,Y99,AA99,AC99,AE99,AG99,AI99,AK99,AM99,AO99,AQ99,AS99,AU99,AW99,AY99,BA99)</f>
        <v>0</v>
      </c>
    </row>
    <row r="100" spans="1:55" x14ac:dyDescent="0.25">
      <c r="A100" s="63">
        <v>3125</v>
      </c>
      <c r="B100" s="45"/>
      <c r="C100" s="56">
        <v>0</v>
      </c>
      <c r="D100" s="59"/>
      <c r="E100" s="38"/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7"/>
      <c r="S100" s="38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  <c r="AG100" s="40"/>
      <c r="AH100" s="37"/>
      <c r="AI100" s="38"/>
      <c r="AJ100" s="37"/>
      <c r="AK100" s="38"/>
      <c r="AL100" s="37"/>
      <c r="AM100" s="38"/>
      <c r="AN100" s="37"/>
      <c r="AO100" s="38"/>
      <c r="AP100" s="37"/>
      <c r="AQ100" s="38"/>
      <c r="AR100" s="37"/>
      <c r="AS100" s="38"/>
      <c r="AT100" s="37"/>
      <c r="AU100" s="38"/>
      <c r="AV100" s="37"/>
      <c r="AW100" s="38"/>
      <c r="AX100" s="37"/>
      <c r="AY100" s="38"/>
      <c r="AZ100" s="37"/>
      <c r="BA100" s="38"/>
      <c r="BB100" s="41">
        <f t="shared" si="6"/>
        <v>0</v>
      </c>
      <c r="BC100" s="42">
        <f t="shared" si="7"/>
        <v>0</v>
      </c>
    </row>
    <row r="101" spans="1:55" x14ac:dyDescent="0.25">
      <c r="A101" s="63">
        <v>3110</v>
      </c>
      <c r="B101" s="46"/>
      <c r="C101" s="56">
        <v>4</v>
      </c>
      <c r="D101" s="6">
        <v>4</v>
      </c>
      <c r="E101" s="2">
        <v>10.8</v>
      </c>
      <c r="F101" s="1"/>
      <c r="G101" s="2"/>
      <c r="H101" s="1"/>
      <c r="I101" s="2"/>
      <c r="J101" s="1"/>
      <c r="K101" s="2"/>
      <c r="L101" s="1"/>
      <c r="M101" s="2"/>
      <c r="N101" s="1"/>
      <c r="O101" s="2"/>
      <c r="P101" s="1"/>
      <c r="Q101" s="2"/>
      <c r="R101" s="1"/>
      <c r="S101" s="2"/>
      <c r="T101" s="1"/>
      <c r="U101" s="2"/>
      <c r="V101" s="1"/>
      <c r="W101" s="2"/>
      <c r="X101" s="1"/>
      <c r="Y101" s="2"/>
      <c r="Z101" s="1"/>
      <c r="AA101" s="2"/>
      <c r="AB101" s="1"/>
      <c r="AC101" s="2"/>
      <c r="AD101" s="1"/>
      <c r="AE101" s="2"/>
      <c r="AF101" s="33"/>
      <c r="AG101" s="34"/>
      <c r="AH101" s="1"/>
      <c r="AI101" s="2"/>
      <c r="AJ101" s="1"/>
      <c r="AK101" s="2"/>
      <c r="AL101" s="1"/>
      <c r="AM101" s="2"/>
      <c r="AN101" s="1"/>
      <c r="AO101" s="2"/>
      <c r="AP101" s="1"/>
      <c r="AQ101" s="2"/>
      <c r="AR101" s="1"/>
      <c r="AS101" s="2"/>
      <c r="AT101" s="1"/>
      <c r="AU101" s="2"/>
      <c r="AV101" s="1"/>
      <c r="AW101" s="2"/>
      <c r="AX101" s="1"/>
      <c r="AY101" s="2"/>
      <c r="AZ101" s="1"/>
      <c r="BA101" s="2"/>
      <c r="BB101" s="1">
        <f t="shared" si="6"/>
        <v>4</v>
      </c>
      <c r="BC101" s="2">
        <f t="shared" si="7"/>
        <v>10.8</v>
      </c>
    </row>
    <row r="102" spans="1:55" x14ac:dyDescent="0.25">
      <c r="A102" s="63">
        <v>3175</v>
      </c>
      <c r="B102" s="69"/>
      <c r="C102" s="56"/>
      <c r="D102" s="6"/>
      <c r="E102" s="2"/>
      <c r="F102" s="1"/>
      <c r="G102" s="2"/>
      <c r="H102" s="1"/>
      <c r="I102" s="2"/>
      <c r="J102" s="1"/>
      <c r="K102" s="2"/>
      <c r="L102" s="1"/>
      <c r="M102" s="2"/>
      <c r="N102" s="1"/>
      <c r="O102" s="2"/>
      <c r="P102" s="1"/>
      <c r="Q102" s="2"/>
      <c r="R102" s="1"/>
      <c r="S102" s="2"/>
      <c r="T102" s="1"/>
      <c r="U102" s="2"/>
      <c r="V102" s="1"/>
      <c r="W102" s="2"/>
      <c r="X102" s="1"/>
      <c r="Y102" s="2"/>
      <c r="Z102" s="1"/>
      <c r="AA102" s="2"/>
      <c r="AB102" s="1"/>
      <c r="AC102" s="2"/>
      <c r="AD102" s="1"/>
      <c r="AE102" s="2"/>
      <c r="AF102" s="33"/>
      <c r="AG102" s="34"/>
      <c r="AH102" s="1"/>
      <c r="AI102" s="2"/>
      <c r="AJ102" s="1"/>
      <c r="AK102" s="2"/>
      <c r="AL102" s="1"/>
      <c r="AM102" s="2"/>
      <c r="AN102" s="1"/>
      <c r="AO102" s="2"/>
      <c r="AP102" s="1"/>
      <c r="AQ102" s="2"/>
      <c r="AR102" s="1"/>
      <c r="AS102" s="2"/>
      <c r="AT102" s="1"/>
      <c r="AU102" s="2"/>
      <c r="AV102" s="1"/>
      <c r="AW102" s="2"/>
      <c r="AX102" s="1"/>
      <c r="AY102" s="2"/>
      <c r="AZ102" s="1"/>
      <c r="BA102" s="2"/>
      <c r="BB102" s="1">
        <f t="shared" si="6"/>
        <v>0</v>
      </c>
      <c r="BC102" s="2">
        <f t="shared" si="7"/>
        <v>0</v>
      </c>
    </row>
    <row r="103" spans="1:55" x14ac:dyDescent="0.25">
      <c r="A103" s="63"/>
      <c r="B103" s="47"/>
      <c r="C103" s="57"/>
      <c r="D103" s="6"/>
      <c r="E103" s="2"/>
      <c r="F103" s="1"/>
      <c r="G103" s="2"/>
      <c r="H103" s="1"/>
      <c r="I103" s="2"/>
      <c r="J103" s="1"/>
      <c r="K103" s="2"/>
      <c r="L103" s="1"/>
      <c r="M103" s="2"/>
      <c r="N103" s="1"/>
      <c r="O103" s="2"/>
      <c r="P103" s="1"/>
      <c r="Q103" s="2"/>
      <c r="R103" s="1"/>
      <c r="S103" s="2"/>
      <c r="T103" s="1"/>
      <c r="U103" s="2"/>
      <c r="V103" s="1"/>
      <c r="W103" s="2"/>
      <c r="X103" s="1"/>
      <c r="Y103" s="2"/>
      <c r="Z103" s="1"/>
      <c r="AA103" s="2"/>
      <c r="AB103" s="1"/>
      <c r="AC103" s="2"/>
      <c r="AD103" s="1"/>
      <c r="AE103" s="2"/>
      <c r="AF103" s="33"/>
      <c r="AG103" s="34"/>
      <c r="AH103" s="1"/>
      <c r="AI103" s="2"/>
      <c r="AJ103" s="1"/>
      <c r="AK103" s="2"/>
      <c r="AL103" s="1"/>
      <c r="AM103" s="2"/>
      <c r="AN103" s="1"/>
      <c r="AO103" s="2"/>
      <c r="AP103" s="1"/>
      <c r="AQ103" s="2"/>
      <c r="AR103" s="1"/>
      <c r="AS103" s="2"/>
      <c r="AT103" s="1"/>
      <c r="AU103" s="2"/>
      <c r="AV103" s="1"/>
      <c r="AW103" s="2"/>
      <c r="AX103" s="1"/>
      <c r="AY103" s="2"/>
      <c r="AZ103" s="1"/>
      <c r="BA103" s="2"/>
      <c r="BB103" s="1">
        <f t="shared" si="6"/>
        <v>0</v>
      </c>
      <c r="BC103" s="2">
        <f t="shared" si="7"/>
        <v>0</v>
      </c>
    </row>
    <row r="104" spans="1:55" x14ac:dyDescent="0.25">
      <c r="A104" s="63"/>
      <c r="B104" s="47"/>
      <c r="C104" s="57"/>
      <c r="D104" s="6"/>
      <c r="E104" s="2"/>
      <c r="F104" s="1"/>
      <c r="G104" s="2"/>
      <c r="H104" s="1"/>
      <c r="I104" s="2"/>
      <c r="J104" s="1"/>
      <c r="K104" s="2"/>
      <c r="L104" s="1"/>
      <c r="M104" s="2"/>
      <c r="N104" s="1"/>
      <c r="O104" s="2"/>
      <c r="P104" s="1"/>
      <c r="Q104" s="2"/>
      <c r="R104" s="1"/>
      <c r="S104" s="2"/>
      <c r="T104" s="1"/>
      <c r="U104" s="2"/>
      <c r="V104" s="1"/>
      <c r="W104" s="2"/>
      <c r="X104" s="1"/>
      <c r="Y104" s="2"/>
      <c r="Z104" s="1"/>
      <c r="AA104" s="2"/>
      <c r="AB104" s="1"/>
      <c r="AC104" s="2"/>
      <c r="AD104" s="1"/>
      <c r="AE104" s="2"/>
      <c r="AF104" s="33"/>
      <c r="AG104" s="34"/>
      <c r="AH104" s="1"/>
      <c r="AI104" s="2"/>
      <c r="AJ104" s="1"/>
      <c r="AK104" s="2"/>
      <c r="AL104" s="1"/>
      <c r="AM104" s="2"/>
      <c r="AN104" s="1"/>
      <c r="AO104" s="2"/>
      <c r="AP104" s="1"/>
      <c r="AQ104" s="2"/>
      <c r="AR104" s="1"/>
      <c r="AS104" s="2"/>
      <c r="AT104" s="1"/>
      <c r="AU104" s="2"/>
      <c r="AV104" s="1"/>
      <c r="AW104" s="2"/>
      <c r="AX104" s="1"/>
      <c r="AY104" s="2"/>
      <c r="AZ104" s="1"/>
      <c r="BA104" s="2"/>
      <c r="BB104" s="1">
        <f t="shared" si="6"/>
        <v>0</v>
      </c>
      <c r="BC104" s="2">
        <f t="shared" si="7"/>
        <v>0</v>
      </c>
    </row>
    <row r="105" spans="1:55" x14ac:dyDescent="0.25">
      <c r="A105" s="63"/>
      <c r="B105" s="47"/>
      <c r="C105" s="57"/>
      <c r="D105" s="6"/>
      <c r="E105" s="2"/>
      <c r="F105" s="1"/>
      <c r="G105" s="2"/>
      <c r="H105" s="1"/>
      <c r="I105" s="2"/>
      <c r="J105" s="1"/>
      <c r="K105" s="2"/>
      <c r="L105" s="1"/>
      <c r="M105" s="2"/>
      <c r="N105" s="1"/>
      <c r="O105" s="2"/>
      <c r="P105" s="1"/>
      <c r="Q105" s="2"/>
      <c r="R105" s="1"/>
      <c r="S105" s="2"/>
      <c r="T105" s="1"/>
      <c r="U105" s="2"/>
      <c r="V105" s="1"/>
      <c r="W105" s="2"/>
      <c r="X105" s="1"/>
      <c r="Y105" s="2"/>
      <c r="Z105" s="1"/>
      <c r="AA105" s="2"/>
      <c r="AB105" s="1"/>
      <c r="AC105" s="2"/>
      <c r="AD105" s="1"/>
      <c r="AE105" s="2"/>
      <c r="AF105" s="33"/>
      <c r="AG105" s="34"/>
      <c r="AH105" s="1"/>
      <c r="AI105" s="2"/>
      <c r="AJ105" s="1"/>
      <c r="AK105" s="2"/>
      <c r="AL105" s="1"/>
      <c r="AM105" s="2"/>
      <c r="AN105" s="1"/>
      <c r="AO105" s="2"/>
      <c r="AP105" s="1"/>
      <c r="AQ105" s="2"/>
      <c r="AR105" s="1"/>
      <c r="AS105" s="2"/>
      <c r="AT105" s="1"/>
      <c r="AU105" s="2"/>
      <c r="AV105" s="1"/>
      <c r="AW105" s="2"/>
      <c r="AX105" s="1"/>
      <c r="AY105" s="2"/>
      <c r="AZ105" s="1"/>
      <c r="BA105" s="2"/>
      <c r="BB105" s="1">
        <f t="shared" si="6"/>
        <v>0</v>
      </c>
      <c r="BC105" s="2">
        <f t="shared" si="7"/>
        <v>0</v>
      </c>
    </row>
    <row r="106" spans="1:55" x14ac:dyDescent="0.25">
      <c r="A106" s="63"/>
      <c r="B106" s="47"/>
      <c r="C106" s="57"/>
      <c r="D106" s="6"/>
      <c r="E106" s="2"/>
      <c r="F106" s="1"/>
      <c r="G106" s="2"/>
      <c r="H106" s="1"/>
      <c r="I106" s="2"/>
      <c r="J106" s="1"/>
      <c r="K106" s="2"/>
      <c r="L106" s="1"/>
      <c r="M106" s="2"/>
      <c r="N106" s="1"/>
      <c r="O106" s="2"/>
      <c r="P106" s="1"/>
      <c r="Q106" s="2"/>
      <c r="R106" s="1"/>
      <c r="S106" s="2"/>
      <c r="T106" s="1"/>
      <c r="U106" s="2"/>
      <c r="V106" s="1"/>
      <c r="W106" s="2"/>
      <c r="X106" s="1"/>
      <c r="Y106" s="2"/>
      <c r="Z106" s="1"/>
      <c r="AA106" s="2"/>
      <c r="AB106" s="1"/>
      <c r="AC106" s="2"/>
      <c r="AD106" s="1"/>
      <c r="AE106" s="2"/>
      <c r="AF106" s="33"/>
      <c r="AG106" s="34"/>
      <c r="AH106" s="1"/>
      <c r="AI106" s="2"/>
      <c r="AJ106" s="1"/>
      <c r="AK106" s="2"/>
      <c r="AL106" s="1"/>
      <c r="AM106" s="2"/>
      <c r="AN106" s="1"/>
      <c r="AO106" s="2"/>
      <c r="AP106" s="1"/>
      <c r="AQ106" s="2"/>
      <c r="AR106" s="1"/>
      <c r="AS106" s="2"/>
      <c r="AT106" s="1"/>
      <c r="AU106" s="2"/>
      <c r="AV106" s="1"/>
      <c r="AW106" s="2"/>
      <c r="AX106" s="1"/>
      <c r="AY106" s="2"/>
      <c r="AZ106" s="1"/>
      <c r="BA106" s="2"/>
      <c r="BB106" s="1">
        <f t="shared" si="6"/>
        <v>0</v>
      </c>
      <c r="BC106" s="2">
        <f t="shared" si="7"/>
        <v>0</v>
      </c>
    </row>
    <row r="107" spans="1:55" x14ac:dyDescent="0.25">
      <c r="A107" s="63"/>
      <c r="B107" s="47"/>
      <c r="C107" s="57"/>
      <c r="D107" s="6"/>
      <c r="E107" s="2"/>
      <c r="F107" s="1"/>
      <c r="G107" s="2"/>
      <c r="H107" s="1"/>
      <c r="I107" s="2"/>
      <c r="J107" s="1"/>
      <c r="K107" s="2"/>
      <c r="L107" s="1"/>
      <c r="M107" s="2"/>
      <c r="N107" s="1"/>
      <c r="O107" s="2"/>
      <c r="P107" s="1"/>
      <c r="Q107" s="2"/>
      <c r="R107" s="1"/>
      <c r="S107" s="2"/>
      <c r="T107" s="1"/>
      <c r="U107" s="2"/>
      <c r="V107" s="1"/>
      <c r="W107" s="2"/>
      <c r="X107" s="1"/>
      <c r="Y107" s="2"/>
      <c r="Z107" s="1"/>
      <c r="AA107" s="2"/>
      <c r="AB107" s="1"/>
      <c r="AC107" s="2"/>
      <c r="AD107" s="1"/>
      <c r="AE107" s="2"/>
      <c r="AF107" s="33"/>
      <c r="AG107" s="34"/>
      <c r="AH107" s="1"/>
      <c r="AI107" s="2"/>
      <c r="AJ107" s="1"/>
      <c r="AK107" s="2"/>
      <c r="AL107" s="1"/>
      <c r="AM107" s="2"/>
      <c r="AN107" s="1"/>
      <c r="AO107" s="2"/>
      <c r="AP107" s="1"/>
      <c r="AQ107" s="2"/>
      <c r="AR107" s="1"/>
      <c r="AS107" s="2"/>
      <c r="AT107" s="1"/>
      <c r="AU107" s="2"/>
      <c r="AV107" s="1"/>
      <c r="AW107" s="2"/>
      <c r="AX107" s="1"/>
      <c r="AY107" s="2"/>
      <c r="AZ107" s="1"/>
      <c r="BA107" s="2"/>
      <c r="BB107" s="1">
        <f t="shared" si="6"/>
        <v>0</v>
      </c>
      <c r="BC107" s="2">
        <f t="shared" si="7"/>
        <v>0</v>
      </c>
    </row>
    <row r="108" spans="1:55" x14ac:dyDescent="0.25">
      <c r="A108" s="63"/>
      <c r="B108" s="47"/>
      <c r="C108" s="57"/>
      <c r="D108" s="6"/>
      <c r="E108" s="2"/>
      <c r="F108" s="1"/>
      <c r="G108" s="2"/>
      <c r="H108" s="1"/>
      <c r="I108" s="2"/>
      <c r="J108" s="1"/>
      <c r="K108" s="2"/>
      <c r="L108" s="1"/>
      <c r="M108" s="2"/>
      <c r="N108" s="1"/>
      <c r="O108" s="2"/>
      <c r="P108" s="1"/>
      <c r="Q108" s="2"/>
      <c r="R108" s="1"/>
      <c r="S108" s="2"/>
      <c r="T108" s="1"/>
      <c r="U108" s="2"/>
      <c r="V108" s="1"/>
      <c r="W108" s="2"/>
      <c r="X108" s="1"/>
      <c r="Y108" s="2"/>
      <c r="Z108" s="1"/>
      <c r="AA108" s="2"/>
      <c r="AB108" s="1"/>
      <c r="AC108" s="2"/>
      <c r="AD108" s="1"/>
      <c r="AE108" s="2"/>
      <c r="AF108" s="33"/>
      <c r="AG108" s="34"/>
      <c r="AH108" s="1"/>
      <c r="AI108" s="2"/>
      <c r="AJ108" s="1"/>
      <c r="AK108" s="2"/>
      <c r="AL108" s="1"/>
      <c r="AM108" s="2"/>
      <c r="AN108" s="1"/>
      <c r="AO108" s="2"/>
      <c r="AP108" s="1"/>
      <c r="AQ108" s="2"/>
      <c r="AR108" s="1"/>
      <c r="AS108" s="2"/>
      <c r="AT108" s="1"/>
      <c r="AU108" s="2"/>
      <c r="AV108" s="1"/>
      <c r="AW108" s="2"/>
      <c r="AX108" s="1"/>
      <c r="AY108" s="2"/>
      <c r="AZ108" s="1"/>
      <c r="BA108" s="2"/>
      <c r="BB108" s="1">
        <f t="shared" si="6"/>
        <v>0</v>
      </c>
      <c r="BC108" s="2">
        <f t="shared" si="7"/>
        <v>0</v>
      </c>
    </row>
    <row r="109" spans="1:55" x14ac:dyDescent="0.25">
      <c r="A109" s="63"/>
      <c r="B109" s="47"/>
      <c r="C109" s="57"/>
      <c r="D109" s="6"/>
      <c r="E109" s="2"/>
      <c r="F109" s="1"/>
      <c r="G109" s="2"/>
      <c r="H109" s="1"/>
      <c r="I109" s="2"/>
      <c r="J109" s="1"/>
      <c r="K109" s="2"/>
      <c r="L109" s="1"/>
      <c r="M109" s="2"/>
      <c r="N109" s="1"/>
      <c r="O109" s="2"/>
      <c r="P109" s="1"/>
      <c r="Q109" s="2"/>
      <c r="R109" s="1"/>
      <c r="S109" s="2"/>
      <c r="T109" s="1"/>
      <c r="U109" s="2"/>
      <c r="V109" s="1"/>
      <c r="W109" s="2"/>
      <c r="X109" s="1"/>
      <c r="Y109" s="2"/>
      <c r="Z109" s="1"/>
      <c r="AA109" s="2"/>
      <c r="AB109" s="1"/>
      <c r="AC109" s="2"/>
      <c r="AD109" s="1"/>
      <c r="AE109" s="2"/>
      <c r="AF109" s="33"/>
      <c r="AG109" s="34"/>
      <c r="AH109" s="1"/>
      <c r="AI109" s="2"/>
      <c r="AJ109" s="1"/>
      <c r="AK109" s="2"/>
      <c r="AL109" s="1"/>
      <c r="AM109" s="2"/>
      <c r="AN109" s="1"/>
      <c r="AO109" s="2"/>
      <c r="AP109" s="1"/>
      <c r="AQ109" s="2"/>
      <c r="AR109" s="1"/>
      <c r="AS109" s="2"/>
      <c r="AT109" s="1"/>
      <c r="AU109" s="2"/>
      <c r="AV109" s="1"/>
      <c r="AW109" s="2"/>
      <c r="AX109" s="1"/>
      <c r="AY109" s="2"/>
      <c r="AZ109" s="1"/>
      <c r="BA109" s="2"/>
      <c r="BB109" s="1">
        <f t="shared" si="6"/>
        <v>0</v>
      </c>
      <c r="BC109" s="2">
        <f t="shared" si="7"/>
        <v>0</v>
      </c>
    </row>
    <row r="110" spans="1:55" x14ac:dyDescent="0.25">
      <c r="A110" s="63"/>
      <c r="B110" s="47"/>
      <c r="C110" s="57"/>
      <c r="D110" s="6"/>
      <c r="E110" s="2"/>
      <c r="F110" s="1"/>
      <c r="G110" s="2"/>
      <c r="H110" s="1"/>
      <c r="I110" s="2"/>
      <c r="J110" s="1"/>
      <c r="K110" s="2"/>
      <c r="L110" s="1"/>
      <c r="M110" s="2"/>
      <c r="N110" s="1"/>
      <c r="O110" s="2"/>
      <c r="P110" s="1"/>
      <c r="Q110" s="2"/>
      <c r="R110" s="1"/>
      <c r="S110" s="2"/>
      <c r="T110" s="1"/>
      <c r="U110" s="2"/>
      <c r="V110" s="1"/>
      <c r="W110" s="2"/>
      <c r="X110" s="1"/>
      <c r="Y110" s="2"/>
      <c r="Z110" s="1"/>
      <c r="AA110" s="2"/>
      <c r="AB110" s="1"/>
      <c r="AC110" s="2"/>
      <c r="AD110" s="1"/>
      <c r="AE110" s="2"/>
      <c r="AF110" s="33"/>
      <c r="AG110" s="34"/>
      <c r="AH110" s="1"/>
      <c r="AI110" s="2"/>
      <c r="AJ110" s="1"/>
      <c r="AK110" s="2"/>
      <c r="AL110" s="1"/>
      <c r="AM110" s="2"/>
      <c r="AN110" s="1"/>
      <c r="AO110" s="2"/>
      <c r="AP110" s="1"/>
      <c r="AQ110" s="2"/>
      <c r="AR110" s="1"/>
      <c r="AS110" s="2"/>
      <c r="AT110" s="1"/>
      <c r="AU110" s="2"/>
      <c r="AV110" s="1"/>
      <c r="AW110" s="2"/>
      <c r="AX110" s="1"/>
      <c r="AY110" s="2"/>
      <c r="AZ110" s="1"/>
      <c r="BA110" s="2"/>
      <c r="BB110" s="1">
        <f t="shared" si="6"/>
        <v>0</v>
      </c>
      <c r="BC110" s="2">
        <f t="shared" si="7"/>
        <v>0</v>
      </c>
    </row>
    <row r="111" spans="1:55" ht="15.75" thickBot="1" x14ac:dyDescent="0.3">
      <c r="A111" s="64"/>
      <c r="B111" s="48"/>
      <c r="C111" s="58"/>
      <c r="D111" s="9"/>
      <c r="E111" s="4"/>
      <c r="F111" s="3"/>
      <c r="G111" s="4"/>
      <c r="H111" s="3"/>
      <c r="I111" s="4"/>
      <c r="J111" s="3"/>
      <c r="K111" s="4"/>
      <c r="L111" s="3"/>
      <c r="M111" s="4"/>
      <c r="N111" s="3"/>
      <c r="O111" s="4"/>
      <c r="P111" s="3"/>
      <c r="Q111" s="4"/>
      <c r="R111" s="3"/>
      <c r="S111" s="4"/>
      <c r="T111" s="3"/>
      <c r="U111" s="4"/>
      <c r="V111" s="3"/>
      <c r="W111" s="4"/>
      <c r="X111" s="3"/>
      <c r="Y111" s="4"/>
      <c r="Z111" s="3"/>
      <c r="AA111" s="4"/>
      <c r="AB111" s="3"/>
      <c r="AC111" s="4"/>
      <c r="AD111" s="3"/>
      <c r="AE111" s="4"/>
      <c r="AF111" s="35"/>
      <c r="AG111" s="36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4"/>
      <c r="AT111" s="3"/>
      <c r="AU111" s="4"/>
      <c r="AV111" s="3"/>
      <c r="AW111" s="4"/>
      <c r="AX111" s="3"/>
      <c r="AY111" s="4"/>
      <c r="AZ111" s="3"/>
      <c r="BA111" s="4"/>
      <c r="BB111" s="3">
        <f t="shared" si="6"/>
        <v>0</v>
      </c>
      <c r="BC111" s="4">
        <f t="shared" si="7"/>
        <v>0</v>
      </c>
    </row>
    <row r="114" spans="2:3" ht="15.75" thickBot="1" x14ac:dyDescent="0.3"/>
    <row r="115" spans="2:3" ht="15.75" thickBot="1" x14ac:dyDescent="0.3">
      <c r="B115" s="73" t="s">
        <v>61</v>
      </c>
      <c r="C115" s="74">
        <f>SUM(C2:C111)</f>
        <v>888</v>
      </c>
    </row>
  </sheetData>
  <sortState ref="B2:B101">
    <sortCondition ref="B2"/>
  </sortState>
  <mergeCells count="26">
    <mergeCell ref="AF1:AG1"/>
    <mergeCell ref="AH1:AI1"/>
    <mergeCell ref="AJ1:AK1"/>
    <mergeCell ref="AZ1:BA1"/>
    <mergeCell ref="AN1:AO1"/>
    <mergeCell ref="AP1:AQ1"/>
    <mergeCell ref="AR1:AS1"/>
    <mergeCell ref="AT1:AU1"/>
    <mergeCell ref="AV1:AW1"/>
    <mergeCell ref="AX1:AY1"/>
    <mergeCell ref="N1:O1"/>
    <mergeCell ref="BB1:BC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1"/>
  <sheetViews>
    <sheetView workbookViewId="0">
      <selection activeCell="B2" sqref="B2:B34"/>
    </sheetView>
  </sheetViews>
  <sheetFormatPr defaultRowHeight="15" x14ac:dyDescent="0.25"/>
  <cols>
    <col min="1" max="1" width="12" style="65" customWidth="1"/>
    <col min="2" max="2" width="23.42578125" customWidth="1"/>
    <col min="3" max="3" width="11.14062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1" width="6.7109375" customWidth="1"/>
    <col min="32" max="32" width="4.7109375" customWidth="1"/>
    <col min="33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  <col min="52" max="52" width="4.7109375" customWidth="1"/>
    <col min="53" max="53" width="6.7109375" customWidth="1"/>
  </cols>
  <sheetData>
    <row r="1" spans="1:55" s="52" customFormat="1" ht="24" customHeight="1" thickBot="1" x14ac:dyDescent="0.3">
      <c r="A1" s="53" t="s">
        <v>51</v>
      </c>
      <c r="B1" s="51" t="s">
        <v>0</v>
      </c>
      <c r="C1" s="54" t="s">
        <v>52</v>
      </c>
      <c r="D1" s="77" t="s">
        <v>1</v>
      </c>
      <c r="E1" s="78"/>
      <c r="F1" s="77" t="s">
        <v>6</v>
      </c>
      <c r="G1" s="78"/>
      <c r="H1" s="77" t="s">
        <v>10</v>
      </c>
      <c r="I1" s="78"/>
      <c r="J1" s="77" t="s">
        <v>8</v>
      </c>
      <c r="K1" s="78"/>
      <c r="L1" s="77" t="s">
        <v>9</v>
      </c>
      <c r="M1" s="78"/>
      <c r="N1" s="77" t="s">
        <v>11</v>
      </c>
      <c r="O1" s="78"/>
      <c r="P1" s="77" t="s">
        <v>12</v>
      </c>
      <c r="Q1" s="78"/>
      <c r="R1" s="77" t="s">
        <v>13</v>
      </c>
      <c r="S1" s="78"/>
      <c r="T1" s="77" t="s">
        <v>2</v>
      </c>
      <c r="U1" s="78"/>
      <c r="V1" s="79" t="s">
        <v>3</v>
      </c>
      <c r="W1" s="78"/>
      <c r="X1" s="77" t="s">
        <v>5</v>
      </c>
      <c r="Y1" s="78"/>
      <c r="Z1" s="77" t="s">
        <v>7</v>
      </c>
      <c r="AA1" s="78"/>
      <c r="AB1" s="80" t="s">
        <v>14</v>
      </c>
      <c r="AC1" s="78"/>
      <c r="AD1" s="80" t="s">
        <v>15</v>
      </c>
      <c r="AE1" s="78"/>
      <c r="AF1" s="77" t="s">
        <v>16</v>
      </c>
      <c r="AG1" s="78"/>
      <c r="AH1" s="77" t="s">
        <v>17</v>
      </c>
      <c r="AI1" s="78"/>
      <c r="AJ1" s="77" t="s">
        <v>18</v>
      </c>
      <c r="AK1" s="78"/>
      <c r="AL1" s="80" t="s">
        <v>19</v>
      </c>
      <c r="AM1" s="78"/>
      <c r="AN1" s="77" t="s">
        <v>20</v>
      </c>
      <c r="AO1" s="78"/>
      <c r="AP1" s="77" t="s">
        <v>4</v>
      </c>
      <c r="AQ1" s="78"/>
      <c r="AR1" s="77" t="s">
        <v>21</v>
      </c>
      <c r="AS1" s="78"/>
      <c r="AT1" s="77" t="s">
        <v>22</v>
      </c>
      <c r="AU1" s="78"/>
      <c r="AV1" s="77" t="s">
        <v>23</v>
      </c>
      <c r="AW1" s="78"/>
      <c r="AX1" s="77" t="s">
        <v>24</v>
      </c>
      <c r="AY1" s="78"/>
      <c r="AZ1" s="77" t="s">
        <v>25</v>
      </c>
      <c r="BA1" s="82"/>
      <c r="BB1" s="77" t="s">
        <v>30</v>
      </c>
      <c r="BC1" s="78"/>
    </row>
    <row r="2" spans="1:55" x14ac:dyDescent="0.25">
      <c r="A2" s="62">
        <v>3130</v>
      </c>
      <c r="B2" s="44"/>
      <c r="C2" s="46">
        <v>15</v>
      </c>
      <c r="D2" s="1">
        <v>11</v>
      </c>
      <c r="E2" s="2">
        <v>30.4</v>
      </c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>
        <v>1</v>
      </c>
      <c r="U2" s="2">
        <v>4</v>
      </c>
      <c r="V2" s="6">
        <v>3</v>
      </c>
      <c r="W2" s="2">
        <v>6.3</v>
      </c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2"/>
      <c r="AZ2" s="1"/>
      <c r="BA2" s="10"/>
      <c r="BB2" s="1">
        <f>SUM(D2,F2,H2,J2,L2,N2,P2,R2,T2,V2,X2,Z2,AB2,AD2,AF2,AH2,AJ2,AL2,AN2,AP2,AR2,AT2,AV2,AX2,AZ2)</f>
        <v>15</v>
      </c>
      <c r="BC2" s="2">
        <f>SUM(BA2,AY2,AW2,AU2,AS2,AQ2,AO2,AM2,AK2,AI2,AG2,AE2,AC2,AA2,Y2,W2,U2,S2,Q2,O2,M2,K2,I2,G2,E2)</f>
        <v>40.700000000000003</v>
      </c>
    </row>
    <row r="3" spans="1:55" x14ac:dyDescent="0.25">
      <c r="A3" s="63">
        <v>3205</v>
      </c>
      <c r="B3" s="44"/>
      <c r="C3" s="46">
        <v>18</v>
      </c>
      <c r="D3" s="1">
        <v>6</v>
      </c>
      <c r="E3" s="2">
        <v>18.5</v>
      </c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6"/>
      <c r="W3" s="2"/>
      <c r="X3" s="1"/>
      <c r="Y3" s="2"/>
      <c r="Z3" s="1"/>
      <c r="AA3" s="2"/>
      <c r="AB3" s="1"/>
      <c r="AC3" s="2"/>
      <c r="AD3" s="1"/>
      <c r="AE3" s="2"/>
      <c r="AF3" s="1"/>
      <c r="AG3" s="2"/>
      <c r="AH3" s="1"/>
      <c r="AI3" s="2"/>
      <c r="AJ3" s="1"/>
      <c r="AK3" s="2"/>
      <c r="AL3" s="1"/>
      <c r="AM3" s="2"/>
      <c r="AN3" s="1"/>
      <c r="AO3" s="2"/>
      <c r="AP3" s="1"/>
      <c r="AQ3" s="2"/>
      <c r="AR3" s="1"/>
      <c r="AS3" s="2"/>
      <c r="AT3" s="1"/>
      <c r="AU3" s="2"/>
      <c r="AV3" s="1"/>
      <c r="AW3" s="2"/>
      <c r="AX3" s="1"/>
      <c r="AY3" s="2"/>
      <c r="AZ3" s="1"/>
      <c r="BA3" s="10"/>
      <c r="BB3" s="1">
        <f t="shared" ref="BB3:BB56" si="0">SUM(D3,F3,H3,J3,L3,N3,P3,R3,T3,V3,X3,Z3,AB3,AD3,AF3,AH3,AJ3,AL3,AN3,AP3,AR3,AT3,AV3,AX3,AZ3)</f>
        <v>6</v>
      </c>
      <c r="BC3" s="2">
        <f t="shared" ref="BC3:BC56" si="1">SUM(BA3,AY3,AW3,AU3,AS3,AQ3,AO3,AM3,AK3,AI3,AG3,AE3,AC3,AA3,Y3,W3,U3,S3,Q3,O3,M3,K3,I3,G3,E3)</f>
        <v>18.5</v>
      </c>
    </row>
    <row r="4" spans="1:55" x14ac:dyDescent="0.25">
      <c r="A4" s="63">
        <v>3230</v>
      </c>
      <c r="B4" s="44"/>
      <c r="C4" s="46">
        <v>1</v>
      </c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6"/>
      <c r="W4" s="2"/>
      <c r="X4" s="1"/>
      <c r="Y4" s="2"/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2"/>
      <c r="AZ4" s="1"/>
      <c r="BA4" s="10"/>
      <c r="BB4" s="1">
        <f t="shared" si="0"/>
        <v>0</v>
      </c>
      <c r="BC4" s="2">
        <f t="shared" si="1"/>
        <v>0</v>
      </c>
    </row>
    <row r="5" spans="1:55" x14ac:dyDescent="0.25">
      <c r="A5" s="63">
        <v>3231</v>
      </c>
      <c r="B5" s="44"/>
      <c r="C5" s="46">
        <v>1</v>
      </c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6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2"/>
      <c r="AZ5" s="1"/>
      <c r="BA5" s="10"/>
      <c r="BB5" s="1">
        <f t="shared" si="0"/>
        <v>0</v>
      </c>
      <c r="BC5" s="2">
        <f t="shared" si="1"/>
        <v>0</v>
      </c>
    </row>
    <row r="6" spans="1:55" x14ac:dyDescent="0.25">
      <c r="A6" s="63">
        <v>3184</v>
      </c>
      <c r="B6" s="44"/>
      <c r="C6" s="46">
        <v>19</v>
      </c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1">
        <v>1</v>
      </c>
      <c r="U6" s="2">
        <v>1.52</v>
      </c>
      <c r="V6" s="6"/>
      <c r="W6" s="2"/>
      <c r="X6" s="1">
        <v>2</v>
      </c>
      <c r="Y6" s="2">
        <v>6.29</v>
      </c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  <c r="AY6" s="2"/>
      <c r="AZ6" s="1"/>
      <c r="BA6" s="10"/>
      <c r="BB6" s="1">
        <f t="shared" si="0"/>
        <v>3</v>
      </c>
      <c r="BC6" s="2">
        <f t="shared" si="1"/>
        <v>7.8100000000000005</v>
      </c>
    </row>
    <row r="7" spans="1:55" x14ac:dyDescent="0.25">
      <c r="A7" s="63">
        <v>3232</v>
      </c>
      <c r="B7" s="44"/>
      <c r="C7" s="46">
        <v>1</v>
      </c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6"/>
      <c r="W7" s="2"/>
      <c r="X7" s="1"/>
      <c r="Y7" s="2"/>
      <c r="Z7" s="1"/>
      <c r="AA7" s="2"/>
      <c r="AB7" s="1"/>
      <c r="AC7" s="2"/>
      <c r="AD7" s="1"/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  <c r="AY7" s="2"/>
      <c r="AZ7" s="1"/>
      <c r="BA7" s="10"/>
      <c r="BB7" s="1">
        <f t="shared" si="0"/>
        <v>0</v>
      </c>
      <c r="BC7" s="2">
        <f t="shared" si="1"/>
        <v>0</v>
      </c>
    </row>
    <row r="8" spans="1:55" x14ac:dyDescent="0.25">
      <c r="A8" s="63">
        <v>3221</v>
      </c>
      <c r="B8" s="44"/>
      <c r="C8" s="46">
        <v>3</v>
      </c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6"/>
      <c r="W8" s="2"/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  <c r="AY8" s="2"/>
      <c r="AZ8" s="1"/>
      <c r="BA8" s="10"/>
      <c r="BB8" s="1">
        <f t="shared" si="0"/>
        <v>0</v>
      </c>
      <c r="BC8" s="2">
        <f t="shared" si="1"/>
        <v>0</v>
      </c>
    </row>
    <row r="9" spans="1:55" x14ac:dyDescent="0.25">
      <c r="A9" s="63">
        <v>3206</v>
      </c>
      <c r="B9" s="44"/>
      <c r="C9" s="46">
        <v>5</v>
      </c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1"/>
      <c r="U9" s="2"/>
      <c r="V9" s="6"/>
      <c r="W9" s="2"/>
      <c r="X9" s="1"/>
      <c r="Y9" s="2"/>
      <c r="Z9" s="1"/>
      <c r="AA9" s="2"/>
      <c r="AB9" s="1"/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  <c r="AY9" s="2"/>
      <c r="AZ9" s="1"/>
      <c r="BA9" s="10"/>
      <c r="BB9" s="1">
        <f t="shared" si="0"/>
        <v>0</v>
      </c>
      <c r="BC9" s="2">
        <f t="shared" si="1"/>
        <v>0</v>
      </c>
    </row>
    <row r="10" spans="1:55" x14ac:dyDescent="0.25">
      <c r="A10" s="63">
        <v>3219</v>
      </c>
      <c r="B10" s="44"/>
      <c r="C10" s="46">
        <v>0</v>
      </c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1"/>
      <c r="U10" s="2"/>
      <c r="V10" s="6"/>
      <c r="W10" s="2"/>
      <c r="X10" s="1"/>
      <c r="Y10" s="2"/>
      <c r="Z10" s="1"/>
      <c r="AA10" s="2"/>
      <c r="AB10" s="1"/>
      <c r="AC10" s="2"/>
      <c r="AD10" s="1"/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/>
      <c r="AU10" s="2"/>
      <c r="AV10" s="1"/>
      <c r="AW10" s="2"/>
      <c r="AX10" s="1"/>
      <c r="AY10" s="2"/>
      <c r="AZ10" s="1"/>
      <c r="BA10" s="10"/>
      <c r="BB10" s="1">
        <f t="shared" si="0"/>
        <v>0</v>
      </c>
      <c r="BC10" s="2">
        <f t="shared" si="1"/>
        <v>0</v>
      </c>
    </row>
    <row r="11" spans="1:55" x14ac:dyDescent="0.25">
      <c r="A11" s="63">
        <v>3201</v>
      </c>
      <c r="B11" s="44"/>
      <c r="C11" s="46">
        <v>0</v>
      </c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1"/>
      <c r="U11" s="2"/>
      <c r="V11" s="6"/>
      <c r="W11" s="2"/>
      <c r="X11" s="1"/>
      <c r="Y11" s="2"/>
      <c r="Z11" s="1"/>
      <c r="AA11" s="2"/>
      <c r="AB11" s="1"/>
      <c r="AC11" s="2"/>
      <c r="AD11" s="1"/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  <c r="AY11" s="2"/>
      <c r="AZ11" s="1"/>
      <c r="BA11" s="10"/>
      <c r="BB11" s="1">
        <f t="shared" si="0"/>
        <v>0</v>
      </c>
      <c r="BC11" s="2">
        <f t="shared" si="1"/>
        <v>0</v>
      </c>
    </row>
    <row r="12" spans="1:55" x14ac:dyDescent="0.25">
      <c r="A12" s="63">
        <v>3200</v>
      </c>
      <c r="B12" s="44"/>
      <c r="C12" s="46">
        <v>0</v>
      </c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1"/>
      <c r="U12" s="2"/>
      <c r="V12" s="6"/>
      <c r="W12" s="2"/>
      <c r="X12" s="1"/>
      <c r="Y12" s="2"/>
      <c r="Z12" s="1"/>
      <c r="AA12" s="2"/>
      <c r="AB12" s="1"/>
      <c r="AC12" s="2"/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  <c r="AY12" s="2"/>
      <c r="AZ12" s="1"/>
      <c r="BA12" s="10"/>
      <c r="BB12" s="1">
        <f t="shared" si="0"/>
        <v>0</v>
      </c>
      <c r="BC12" s="2">
        <f t="shared" si="1"/>
        <v>0</v>
      </c>
    </row>
    <row r="13" spans="1:55" x14ac:dyDescent="0.25">
      <c r="A13" s="63">
        <v>3185</v>
      </c>
      <c r="B13" s="44"/>
      <c r="C13" s="46">
        <v>5</v>
      </c>
      <c r="D13" s="1">
        <v>3</v>
      </c>
      <c r="E13" s="2">
        <v>7</v>
      </c>
      <c r="F13" s="1"/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1">
        <v>2</v>
      </c>
      <c r="U13" s="2">
        <v>4.5</v>
      </c>
      <c r="V13" s="6"/>
      <c r="W13" s="2"/>
      <c r="X13" s="1"/>
      <c r="Y13" s="2"/>
      <c r="Z13" s="1"/>
      <c r="AA13" s="2"/>
      <c r="AB13" s="1"/>
      <c r="AC13" s="2"/>
      <c r="AD13" s="1"/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/>
      <c r="AS13" s="2"/>
      <c r="AT13" s="1"/>
      <c r="AU13" s="2"/>
      <c r="AV13" s="1"/>
      <c r="AW13" s="2"/>
      <c r="AX13" s="1"/>
      <c r="AY13" s="2"/>
      <c r="AZ13" s="1"/>
      <c r="BA13" s="10"/>
      <c r="BB13" s="1">
        <f t="shared" si="0"/>
        <v>5</v>
      </c>
      <c r="BC13" s="2">
        <f t="shared" si="1"/>
        <v>11.5</v>
      </c>
    </row>
    <row r="14" spans="1:55" x14ac:dyDescent="0.25">
      <c r="A14" s="63">
        <v>3208</v>
      </c>
      <c r="B14" s="44"/>
      <c r="C14" s="46">
        <v>4</v>
      </c>
      <c r="D14" s="1">
        <v>4</v>
      </c>
      <c r="E14" s="2">
        <v>16.399999999999999</v>
      </c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1"/>
      <c r="U14" s="2"/>
      <c r="V14" s="6"/>
      <c r="W14" s="2"/>
      <c r="X14" s="1"/>
      <c r="Y14" s="2"/>
      <c r="Z14" s="1"/>
      <c r="AA14" s="2"/>
      <c r="AB14" s="1"/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  <c r="AY14" s="2"/>
      <c r="AZ14" s="1"/>
      <c r="BA14" s="10"/>
      <c r="BB14" s="1">
        <f t="shared" si="0"/>
        <v>4</v>
      </c>
      <c r="BC14" s="2">
        <f t="shared" si="1"/>
        <v>16.399999999999999</v>
      </c>
    </row>
    <row r="15" spans="1:55" x14ac:dyDescent="0.25">
      <c r="A15" s="63">
        <v>3213</v>
      </c>
      <c r="B15" s="44"/>
      <c r="C15" s="46">
        <v>36</v>
      </c>
      <c r="D15" s="1">
        <v>31</v>
      </c>
      <c r="E15" s="2">
        <v>61</v>
      </c>
      <c r="F15" s="1">
        <v>2</v>
      </c>
      <c r="G15" s="2">
        <v>1</v>
      </c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1"/>
      <c r="U15" s="2"/>
      <c r="V15" s="6"/>
      <c r="W15" s="2"/>
      <c r="X15" s="1"/>
      <c r="Y15" s="2"/>
      <c r="Z15" s="1">
        <v>3</v>
      </c>
      <c r="AA15" s="2">
        <v>3.5</v>
      </c>
      <c r="AB15" s="1"/>
      <c r="AC15" s="2"/>
      <c r="AD15" s="1"/>
      <c r="AE15" s="2"/>
      <c r="AF15" s="1"/>
      <c r="AG15" s="2"/>
      <c r="AH15" s="1"/>
      <c r="AI15" s="2"/>
      <c r="AJ15" s="1"/>
      <c r="AK15" s="2"/>
      <c r="AL15" s="1"/>
      <c r="AM15" s="2"/>
      <c r="AN15" s="1"/>
      <c r="AO15" s="2"/>
      <c r="AP15" s="1"/>
      <c r="AQ15" s="2"/>
      <c r="AR15" s="1"/>
      <c r="AS15" s="2"/>
      <c r="AT15" s="1"/>
      <c r="AU15" s="2"/>
      <c r="AV15" s="1"/>
      <c r="AW15" s="2"/>
      <c r="AX15" s="1"/>
      <c r="AY15" s="2"/>
      <c r="AZ15" s="1"/>
      <c r="BA15" s="10"/>
      <c r="BB15" s="1">
        <f t="shared" si="0"/>
        <v>36</v>
      </c>
      <c r="BC15" s="2">
        <f t="shared" si="1"/>
        <v>65.5</v>
      </c>
    </row>
    <row r="16" spans="1:55" x14ac:dyDescent="0.25">
      <c r="A16" s="63">
        <v>3202</v>
      </c>
      <c r="B16" s="44"/>
      <c r="C16" s="46">
        <v>18</v>
      </c>
      <c r="D16" s="1">
        <v>6</v>
      </c>
      <c r="E16" s="2">
        <v>10.6</v>
      </c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1"/>
      <c r="U16" s="2"/>
      <c r="V16" s="6"/>
      <c r="W16" s="2"/>
      <c r="X16" s="1"/>
      <c r="Y16" s="2"/>
      <c r="Z16" s="1"/>
      <c r="AA16" s="2"/>
      <c r="AB16" s="1"/>
      <c r="AC16" s="2"/>
      <c r="AD16" s="1"/>
      <c r="AE16" s="2"/>
      <c r="AF16" s="1"/>
      <c r="AG16" s="2"/>
      <c r="AH16" s="1"/>
      <c r="AI16" s="2"/>
      <c r="AJ16" s="1"/>
      <c r="AK16" s="2"/>
      <c r="AL16" s="1"/>
      <c r="AM16" s="2"/>
      <c r="AN16" s="1"/>
      <c r="AO16" s="2"/>
      <c r="AP16" s="1"/>
      <c r="AQ16" s="2"/>
      <c r="AR16" s="1"/>
      <c r="AS16" s="2"/>
      <c r="AT16" s="1"/>
      <c r="AU16" s="2"/>
      <c r="AV16" s="1"/>
      <c r="AW16" s="2"/>
      <c r="AX16" s="1"/>
      <c r="AY16" s="2"/>
      <c r="AZ16" s="1"/>
      <c r="BA16" s="10"/>
      <c r="BB16" s="1">
        <f t="shared" si="0"/>
        <v>6</v>
      </c>
      <c r="BC16" s="2">
        <f t="shared" si="1"/>
        <v>10.6</v>
      </c>
    </row>
    <row r="17" spans="1:55" x14ac:dyDescent="0.25">
      <c r="A17" s="63">
        <v>3227</v>
      </c>
      <c r="B17" s="44"/>
      <c r="C17" s="46">
        <v>11</v>
      </c>
      <c r="D17" s="1">
        <v>1</v>
      </c>
      <c r="E17" s="2">
        <v>2.6</v>
      </c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1"/>
      <c r="U17" s="2"/>
      <c r="V17" s="6"/>
      <c r="W17" s="2"/>
      <c r="X17" s="1"/>
      <c r="Y17" s="2"/>
      <c r="Z17" s="1"/>
      <c r="AA17" s="2"/>
      <c r="AB17" s="1"/>
      <c r="AC17" s="2"/>
      <c r="AD17" s="1"/>
      <c r="AE17" s="2"/>
      <c r="AF17" s="1"/>
      <c r="AG17" s="2"/>
      <c r="AH17" s="1"/>
      <c r="AI17" s="2"/>
      <c r="AJ17" s="1"/>
      <c r="AK17" s="2"/>
      <c r="AL17" s="1"/>
      <c r="AM17" s="2"/>
      <c r="AN17" s="1"/>
      <c r="AO17" s="2"/>
      <c r="AP17" s="1"/>
      <c r="AQ17" s="2"/>
      <c r="AR17" s="1"/>
      <c r="AS17" s="2"/>
      <c r="AT17" s="1"/>
      <c r="AU17" s="2"/>
      <c r="AV17" s="1"/>
      <c r="AW17" s="2"/>
      <c r="AX17" s="1"/>
      <c r="AY17" s="2"/>
      <c r="AZ17" s="1"/>
      <c r="BA17" s="10"/>
      <c r="BB17" s="1">
        <f t="shared" si="0"/>
        <v>1</v>
      </c>
      <c r="BC17" s="2">
        <f t="shared" si="1"/>
        <v>2.6</v>
      </c>
    </row>
    <row r="18" spans="1:55" x14ac:dyDescent="0.25">
      <c r="A18" s="63">
        <v>3229</v>
      </c>
      <c r="B18" s="44"/>
      <c r="C18" s="46">
        <v>0</v>
      </c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1"/>
      <c r="U18" s="2"/>
      <c r="V18" s="6"/>
      <c r="W18" s="2"/>
      <c r="X18" s="1"/>
      <c r="Y18" s="2"/>
      <c r="Z18" s="1"/>
      <c r="AA18" s="2"/>
      <c r="AB18" s="1"/>
      <c r="AC18" s="2"/>
      <c r="AD18" s="1"/>
      <c r="AE18" s="2"/>
      <c r="AF18" s="1"/>
      <c r="AG18" s="2"/>
      <c r="AH18" s="1"/>
      <c r="AI18" s="2"/>
      <c r="AJ18" s="1"/>
      <c r="AK18" s="2"/>
      <c r="AL18" s="1"/>
      <c r="AM18" s="2"/>
      <c r="AN18" s="1"/>
      <c r="AO18" s="2"/>
      <c r="AP18" s="1"/>
      <c r="AQ18" s="2"/>
      <c r="AR18" s="1"/>
      <c r="AS18" s="2"/>
      <c r="AT18" s="1"/>
      <c r="AU18" s="2"/>
      <c r="AV18" s="1"/>
      <c r="AW18" s="2"/>
      <c r="AX18" s="1"/>
      <c r="AY18" s="2"/>
      <c r="AZ18" s="1"/>
      <c r="BA18" s="10"/>
      <c r="BB18" s="1">
        <f t="shared" si="0"/>
        <v>0</v>
      </c>
      <c r="BC18" s="2">
        <f t="shared" si="1"/>
        <v>0</v>
      </c>
    </row>
    <row r="19" spans="1:55" x14ac:dyDescent="0.25">
      <c r="A19" s="63">
        <v>3228</v>
      </c>
      <c r="B19" s="44"/>
      <c r="C19" s="46">
        <v>4</v>
      </c>
      <c r="D19" s="1"/>
      <c r="E19" s="2"/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1"/>
      <c r="U19" s="2"/>
      <c r="V19" s="6"/>
      <c r="W19" s="2"/>
      <c r="X19" s="1"/>
      <c r="Y19" s="2"/>
      <c r="Z19" s="1"/>
      <c r="AA19" s="2"/>
      <c r="AB19" s="1"/>
      <c r="AC19" s="2"/>
      <c r="AD19" s="1"/>
      <c r="AE19" s="2"/>
      <c r="AF19" s="1"/>
      <c r="AG19" s="2"/>
      <c r="AH19" s="1"/>
      <c r="AI19" s="2"/>
      <c r="AJ19" s="1"/>
      <c r="AK19" s="2"/>
      <c r="AL19" s="1"/>
      <c r="AM19" s="2"/>
      <c r="AN19" s="1"/>
      <c r="AO19" s="2"/>
      <c r="AP19" s="1"/>
      <c r="AQ19" s="2"/>
      <c r="AR19" s="1"/>
      <c r="AS19" s="2"/>
      <c r="AT19" s="1"/>
      <c r="AU19" s="2"/>
      <c r="AV19" s="1"/>
      <c r="AW19" s="2"/>
      <c r="AX19" s="1"/>
      <c r="AY19" s="2"/>
      <c r="AZ19" s="1"/>
      <c r="BA19" s="10"/>
      <c r="BB19" s="1">
        <f t="shared" si="0"/>
        <v>0</v>
      </c>
      <c r="BC19" s="2">
        <f t="shared" si="1"/>
        <v>0</v>
      </c>
    </row>
    <row r="20" spans="1:55" x14ac:dyDescent="0.25">
      <c r="A20" s="63">
        <v>3233</v>
      </c>
      <c r="B20" s="44"/>
      <c r="C20" s="46">
        <v>0</v>
      </c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6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2"/>
      <c r="AZ20" s="1"/>
      <c r="BA20" s="10"/>
      <c r="BB20" s="1">
        <f t="shared" si="0"/>
        <v>0</v>
      </c>
      <c r="BC20" s="2">
        <f t="shared" si="1"/>
        <v>0</v>
      </c>
    </row>
    <row r="21" spans="1:55" x14ac:dyDescent="0.25">
      <c r="A21" s="63">
        <v>3207</v>
      </c>
      <c r="B21" s="44"/>
      <c r="C21" s="46">
        <v>8</v>
      </c>
      <c r="D21" s="1">
        <v>3</v>
      </c>
      <c r="E21" s="2">
        <v>10</v>
      </c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1"/>
      <c r="U21" s="2"/>
      <c r="V21" s="6"/>
      <c r="W21" s="2"/>
      <c r="X21" s="1"/>
      <c r="Y21" s="2"/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2"/>
      <c r="AZ21" s="1"/>
      <c r="BA21" s="10"/>
      <c r="BB21" s="1">
        <f t="shared" si="0"/>
        <v>3</v>
      </c>
      <c r="BC21" s="2">
        <f t="shared" si="1"/>
        <v>10</v>
      </c>
    </row>
    <row r="22" spans="1:55" x14ac:dyDescent="0.25">
      <c r="A22" s="63">
        <v>3218</v>
      </c>
      <c r="B22" s="44"/>
      <c r="C22" s="46">
        <v>8</v>
      </c>
      <c r="D22" s="1">
        <v>1</v>
      </c>
      <c r="E22" s="2">
        <v>1.6</v>
      </c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1"/>
      <c r="U22" s="2"/>
      <c r="V22" s="6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2"/>
      <c r="AZ22" s="1"/>
      <c r="BA22" s="10"/>
      <c r="BB22" s="1">
        <f t="shared" si="0"/>
        <v>1</v>
      </c>
      <c r="BC22" s="2">
        <f t="shared" si="1"/>
        <v>1.6</v>
      </c>
    </row>
    <row r="23" spans="1:55" x14ac:dyDescent="0.25">
      <c r="A23" s="63">
        <v>3203</v>
      </c>
      <c r="B23" s="44"/>
      <c r="C23" s="46">
        <v>32</v>
      </c>
      <c r="D23" s="1">
        <v>16</v>
      </c>
      <c r="E23" s="2">
        <v>46.5</v>
      </c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1"/>
      <c r="U23" s="2"/>
      <c r="V23" s="6">
        <v>1</v>
      </c>
      <c r="W23" s="2">
        <v>3</v>
      </c>
      <c r="X23" s="1">
        <v>1</v>
      </c>
      <c r="Y23" s="2">
        <v>8</v>
      </c>
      <c r="Z23" s="1">
        <v>1</v>
      </c>
      <c r="AA23" s="2">
        <v>1</v>
      </c>
      <c r="AB23" s="1"/>
      <c r="AC23" s="2"/>
      <c r="AD23" s="1"/>
      <c r="AE23" s="2"/>
      <c r="AF23" s="1"/>
      <c r="AG23" s="2"/>
      <c r="AH23" s="1"/>
      <c r="AI23" s="2"/>
      <c r="AJ23" s="1"/>
      <c r="AK23" s="2"/>
      <c r="AL23" s="1"/>
      <c r="AM23" s="2"/>
      <c r="AN23" s="1"/>
      <c r="AO23" s="2"/>
      <c r="AP23" s="1"/>
      <c r="AQ23" s="2"/>
      <c r="AR23" s="1"/>
      <c r="AS23" s="2"/>
      <c r="AT23" s="1"/>
      <c r="AU23" s="2"/>
      <c r="AV23" s="1"/>
      <c r="AW23" s="2"/>
      <c r="AX23" s="1"/>
      <c r="AY23" s="2"/>
      <c r="AZ23" s="1"/>
      <c r="BA23" s="10"/>
      <c r="BB23" s="1">
        <f t="shared" si="0"/>
        <v>19</v>
      </c>
      <c r="BC23" s="2">
        <f t="shared" si="1"/>
        <v>58.5</v>
      </c>
    </row>
    <row r="24" spans="1:55" x14ac:dyDescent="0.25">
      <c r="A24" s="63">
        <v>3204</v>
      </c>
      <c r="B24" s="44"/>
      <c r="C24" s="46">
        <v>0</v>
      </c>
      <c r="D24" s="1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6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10"/>
      <c r="BB24" s="1">
        <f t="shared" si="0"/>
        <v>0</v>
      </c>
      <c r="BC24" s="2">
        <f t="shared" si="1"/>
        <v>0</v>
      </c>
    </row>
    <row r="25" spans="1:55" x14ac:dyDescent="0.25">
      <c r="A25" s="63">
        <v>3218</v>
      </c>
      <c r="B25" s="44"/>
      <c r="C25" s="46">
        <v>8</v>
      </c>
      <c r="D25" s="1">
        <v>1</v>
      </c>
      <c r="E25" s="2">
        <v>1.6</v>
      </c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1"/>
      <c r="U25" s="2"/>
      <c r="V25" s="6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2"/>
      <c r="AH25" s="1"/>
      <c r="AI25" s="2"/>
      <c r="AJ25" s="1"/>
      <c r="AK25" s="2"/>
      <c r="AL25" s="1"/>
      <c r="AM25" s="2"/>
      <c r="AN25" s="1"/>
      <c r="AO25" s="2"/>
      <c r="AP25" s="1"/>
      <c r="AQ25" s="2"/>
      <c r="AR25" s="1"/>
      <c r="AS25" s="2"/>
      <c r="AT25" s="1"/>
      <c r="AU25" s="2"/>
      <c r="AV25" s="1"/>
      <c r="AW25" s="2"/>
      <c r="AX25" s="1"/>
      <c r="AY25" s="2"/>
      <c r="AZ25" s="1"/>
      <c r="BA25" s="10"/>
      <c r="BB25" s="1">
        <f t="shared" si="0"/>
        <v>1</v>
      </c>
      <c r="BC25" s="2">
        <f t="shared" si="1"/>
        <v>1.6</v>
      </c>
    </row>
    <row r="26" spans="1:55" x14ac:dyDescent="0.25">
      <c r="A26" s="63">
        <v>3214</v>
      </c>
      <c r="B26" s="44"/>
      <c r="C26" s="46">
        <v>16</v>
      </c>
      <c r="D26" s="1">
        <v>14</v>
      </c>
      <c r="E26" s="2">
        <v>28.3</v>
      </c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1">
        <v>2</v>
      </c>
      <c r="U26" s="2">
        <v>3.7</v>
      </c>
      <c r="V26" s="6"/>
      <c r="W26" s="2"/>
      <c r="X26" s="1"/>
      <c r="Y26" s="2"/>
      <c r="Z26" s="1"/>
      <c r="AA26" s="2"/>
      <c r="AB26" s="1"/>
      <c r="AC26" s="2"/>
      <c r="AD26" s="1"/>
      <c r="AE26" s="2"/>
      <c r="AF26" s="1"/>
      <c r="AG26" s="2"/>
      <c r="AH26" s="1"/>
      <c r="AI26" s="2"/>
      <c r="AJ26" s="1"/>
      <c r="AK26" s="2"/>
      <c r="AL26" s="1"/>
      <c r="AM26" s="2"/>
      <c r="AN26" s="1"/>
      <c r="AO26" s="2"/>
      <c r="AP26" s="1"/>
      <c r="AQ26" s="2"/>
      <c r="AR26" s="1"/>
      <c r="AS26" s="2"/>
      <c r="AT26" s="1"/>
      <c r="AU26" s="2"/>
      <c r="AV26" s="1"/>
      <c r="AW26" s="2"/>
      <c r="AX26" s="1"/>
      <c r="AY26" s="2"/>
      <c r="AZ26" s="1"/>
      <c r="BA26" s="10"/>
      <c r="BB26" s="1">
        <f t="shared" si="0"/>
        <v>16</v>
      </c>
      <c r="BC26" s="2">
        <f t="shared" si="1"/>
        <v>32</v>
      </c>
    </row>
    <row r="27" spans="1:55" x14ac:dyDescent="0.25">
      <c r="A27" s="63">
        <v>3224</v>
      </c>
      <c r="B27" s="44"/>
      <c r="C27" s="46">
        <v>2</v>
      </c>
      <c r="D27" s="1"/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6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2"/>
      <c r="AZ27" s="1"/>
      <c r="BA27" s="10"/>
      <c r="BB27" s="1">
        <f t="shared" si="0"/>
        <v>0</v>
      </c>
      <c r="BC27" s="2">
        <f t="shared" si="1"/>
        <v>0</v>
      </c>
    </row>
    <row r="28" spans="1:55" x14ac:dyDescent="0.25">
      <c r="A28" s="63">
        <v>3211</v>
      </c>
      <c r="B28" s="44"/>
      <c r="C28" s="46">
        <v>5</v>
      </c>
      <c r="D28" s="1"/>
      <c r="E28" s="2"/>
      <c r="F28" s="1"/>
      <c r="G28" s="2"/>
      <c r="H28" s="1">
        <v>1</v>
      </c>
      <c r="I28" s="2">
        <v>1.54</v>
      </c>
      <c r="J28" s="1"/>
      <c r="K28" s="2"/>
      <c r="L28" s="1"/>
      <c r="M28" s="2"/>
      <c r="N28" s="1"/>
      <c r="O28" s="2"/>
      <c r="P28" s="1"/>
      <c r="Q28" s="2"/>
      <c r="R28" s="1"/>
      <c r="S28" s="2"/>
      <c r="T28" s="1"/>
      <c r="U28" s="2"/>
      <c r="V28" s="6"/>
      <c r="W28" s="2"/>
      <c r="X28" s="1"/>
      <c r="Y28" s="2"/>
      <c r="Z28" s="1"/>
      <c r="AA28" s="2"/>
      <c r="AB28" s="1"/>
      <c r="AC28" s="2"/>
      <c r="AD28" s="1"/>
      <c r="AE28" s="2"/>
      <c r="AF28" s="1"/>
      <c r="AG28" s="2"/>
      <c r="AH28" s="1"/>
      <c r="AI28" s="2"/>
      <c r="AJ28" s="1"/>
      <c r="AK28" s="2"/>
      <c r="AL28" s="1"/>
      <c r="AM28" s="2"/>
      <c r="AN28" s="1"/>
      <c r="AO28" s="2"/>
      <c r="AP28" s="1"/>
      <c r="AQ28" s="2"/>
      <c r="AR28" s="1"/>
      <c r="AS28" s="2"/>
      <c r="AT28" s="1"/>
      <c r="AU28" s="2"/>
      <c r="AV28" s="1"/>
      <c r="AW28" s="2"/>
      <c r="AX28" s="1"/>
      <c r="AY28" s="2"/>
      <c r="AZ28" s="1"/>
      <c r="BA28" s="10"/>
      <c r="BB28" s="1">
        <f t="shared" si="0"/>
        <v>1</v>
      </c>
      <c r="BC28" s="2">
        <f t="shared" si="1"/>
        <v>1.54</v>
      </c>
    </row>
    <row r="29" spans="1:55" x14ac:dyDescent="0.25">
      <c r="A29" s="63">
        <v>3212</v>
      </c>
      <c r="B29" s="44"/>
      <c r="C29" s="46">
        <v>5</v>
      </c>
      <c r="D29" s="1"/>
      <c r="E29" s="2"/>
      <c r="F29" s="1"/>
      <c r="G29" s="2"/>
      <c r="H29" s="1">
        <v>3</v>
      </c>
      <c r="I29" s="2">
        <v>4.8</v>
      </c>
      <c r="J29" s="1"/>
      <c r="K29" s="2"/>
      <c r="L29" s="1"/>
      <c r="M29" s="2"/>
      <c r="N29" s="1"/>
      <c r="O29" s="2"/>
      <c r="P29" s="1"/>
      <c r="Q29" s="2"/>
      <c r="R29" s="1"/>
      <c r="S29" s="2"/>
      <c r="T29" s="1"/>
      <c r="U29" s="2"/>
      <c r="V29" s="6"/>
      <c r="W29" s="2"/>
      <c r="X29" s="1"/>
      <c r="Y29" s="2"/>
      <c r="Z29" s="1"/>
      <c r="AA29" s="2"/>
      <c r="AB29" s="1"/>
      <c r="AC29" s="2"/>
      <c r="AD29" s="1"/>
      <c r="AE29" s="2"/>
      <c r="AF29" s="1"/>
      <c r="AG29" s="2"/>
      <c r="AH29" s="1"/>
      <c r="AI29" s="2"/>
      <c r="AJ29" s="1"/>
      <c r="AK29" s="2"/>
      <c r="AL29" s="1"/>
      <c r="AM29" s="2"/>
      <c r="AN29" s="1"/>
      <c r="AO29" s="2"/>
      <c r="AP29" s="1"/>
      <c r="AQ29" s="2"/>
      <c r="AR29" s="1"/>
      <c r="AS29" s="2"/>
      <c r="AT29" s="1"/>
      <c r="AU29" s="2"/>
      <c r="AV29" s="1"/>
      <c r="AW29" s="2"/>
      <c r="AX29" s="1"/>
      <c r="AY29" s="2"/>
      <c r="AZ29" s="1"/>
      <c r="BA29" s="10"/>
      <c r="BB29" s="1">
        <f t="shared" si="0"/>
        <v>3</v>
      </c>
      <c r="BC29" s="2">
        <f t="shared" si="1"/>
        <v>4.8</v>
      </c>
    </row>
    <row r="30" spans="1:55" x14ac:dyDescent="0.25">
      <c r="A30" s="63"/>
      <c r="B30" s="44"/>
      <c r="C30" s="46"/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6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1"/>
      <c r="AU30" s="2"/>
      <c r="AV30" s="1"/>
      <c r="AW30" s="2"/>
      <c r="AX30" s="1"/>
      <c r="AY30" s="2"/>
      <c r="AZ30" s="1"/>
      <c r="BA30" s="10"/>
      <c r="BB30" s="1">
        <f t="shared" si="0"/>
        <v>0</v>
      </c>
      <c r="BC30" s="2">
        <f t="shared" si="1"/>
        <v>0</v>
      </c>
    </row>
    <row r="31" spans="1:55" x14ac:dyDescent="0.25">
      <c r="A31" s="63"/>
      <c r="B31" s="44"/>
      <c r="C31" s="46"/>
      <c r="D31" s="1"/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1"/>
      <c r="U31" s="2"/>
      <c r="V31" s="6"/>
      <c r="W31" s="2"/>
      <c r="X31" s="1"/>
      <c r="Y31" s="2"/>
      <c r="Z31" s="1"/>
      <c r="AA31" s="2"/>
      <c r="AB31" s="1"/>
      <c r="AC31" s="2"/>
      <c r="AD31" s="1"/>
      <c r="AE31" s="2"/>
      <c r="AF31" s="1"/>
      <c r="AG31" s="2"/>
      <c r="AH31" s="1"/>
      <c r="AI31" s="2"/>
      <c r="AJ31" s="1"/>
      <c r="AK31" s="2"/>
      <c r="AL31" s="1"/>
      <c r="AM31" s="2"/>
      <c r="AN31" s="1"/>
      <c r="AO31" s="2"/>
      <c r="AP31" s="1"/>
      <c r="AQ31" s="2"/>
      <c r="AR31" s="1"/>
      <c r="AS31" s="2"/>
      <c r="AT31" s="1"/>
      <c r="AU31" s="2"/>
      <c r="AV31" s="1"/>
      <c r="AW31" s="2"/>
      <c r="AX31" s="1"/>
      <c r="AY31" s="2"/>
      <c r="AZ31" s="1"/>
      <c r="BA31" s="10"/>
      <c r="BB31" s="1">
        <f t="shared" si="0"/>
        <v>0</v>
      </c>
      <c r="BC31" s="2">
        <f t="shared" si="1"/>
        <v>0</v>
      </c>
    </row>
    <row r="32" spans="1:55" x14ac:dyDescent="0.25">
      <c r="A32" s="63"/>
      <c r="B32" s="44"/>
      <c r="C32" s="46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/>
      <c r="V32" s="6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1"/>
      <c r="AU32" s="2"/>
      <c r="AV32" s="1"/>
      <c r="AW32" s="2"/>
      <c r="AX32" s="1"/>
      <c r="AY32" s="2"/>
      <c r="AZ32" s="1"/>
      <c r="BA32" s="10"/>
      <c r="BB32" s="1">
        <f t="shared" si="0"/>
        <v>0</v>
      </c>
      <c r="BC32" s="2">
        <f t="shared" si="1"/>
        <v>0</v>
      </c>
    </row>
    <row r="33" spans="1:55" x14ac:dyDescent="0.25">
      <c r="A33" s="63"/>
      <c r="B33" s="44"/>
      <c r="C33" s="46"/>
      <c r="D33" s="1"/>
      <c r="E33" s="2"/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1"/>
      <c r="U33" s="2"/>
      <c r="V33" s="6"/>
      <c r="W33" s="2"/>
      <c r="X33" s="1"/>
      <c r="Y33" s="2"/>
      <c r="Z33" s="1"/>
      <c r="AA33" s="2"/>
      <c r="AB33" s="1"/>
      <c r="AC33" s="2"/>
      <c r="AD33" s="1"/>
      <c r="AE33" s="2"/>
      <c r="AF33" s="1"/>
      <c r="AG33" s="2"/>
      <c r="AH33" s="1"/>
      <c r="AI33" s="2"/>
      <c r="AJ33" s="1"/>
      <c r="AK33" s="2"/>
      <c r="AL33" s="1"/>
      <c r="AM33" s="2"/>
      <c r="AN33" s="1"/>
      <c r="AO33" s="2"/>
      <c r="AP33" s="1"/>
      <c r="AQ33" s="2"/>
      <c r="AR33" s="1"/>
      <c r="AS33" s="2"/>
      <c r="AT33" s="1"/>
      <c r="AU33" s="2"/>
      <c r="AV33" s="1"/>
      <c r="AW33" s="2"/>
      <c r="AX33" s="1"/>
      <c r="AY33" s="2"/>
      <c r="AZ33" s="1"/>
      <c r="BA33" s="10"/>
      <c r="BB33" s="1">
        <f t="shared" si="0"/>
        <v>0</v>
      </c>
      <c r="BC33" s="2">
        <f t="shared" si="1"/>
        <v>0</v>
      </c>
    </row>
    <row r="34" spans="1:55" x14ac:dyDescent="0.25">
      <c r="A34" s="63"/>
      <c r="B34" s="44"/>
      <c r="C34" s="46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6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1"/>
      <c r="AU34" s="2"/>
      <c r="AV34" s="1"/>
      <c r="AW34" s="2"/>
      <c r="AX34" s="1"/>
      <c r="AY34" s="2"/>
      <c r="AZ34" s="1"/>
      <c r="BA34" s="10"/>
      <c r="BB34" s="1">
        <f t="shared" si="0"/>
        <v>0</v>
      </c>
      <c r="BC34" s="2">
        <f t="shared" si="1"/>
        <v>0</v>
      </c>
    </row>
    <row r="35" spans="1:55" x14ac:dyDescent="0.25">
      <c r="A35" s="63"/>
      <c r="B35" s="49"/>
      <c r="C35" s="43"/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1"/>
      <c r="U35" s="2"/>
      <c r="V35" s="6"/>
      <c r="W35" s="2"/>
      <c r="X35" s="1"/>
      <c r="Y35" s="2"/>
      <c r="Z35" s="1"/>
      <c r="AA35" s="2"/>
      <c r="AB35" s="1"/>
      <c r="AC35" s="2"/>
      <c r="AD35" s="1"/>
      <c r="AE35" s="2"/>
      <c r="AF35" s="1"/>
      <c r="AG35" s="2"/>
      <c r="AH35" s="1"/>
      <c r="AI35" s="2"/>
      <c r="AJ35" s="1"/>
      <c r="AK35" s="2"/>
      <c r="AL35" s="1"/>
      <c r="AM35" s="2"/>
      <c r="AN35" s="1"/>
      <c r="AO35" s="2"/>
      <c r="AP35" s="1"/>
      <c r="AQ35" s="2"/>
      <c r="AR35" s="1"/>
      <c r="AS35" s="2"/>
      <c r="AT35" s="1"/>
      <c r="AU35" s="2"/>
      <c r="AV35" s="1"/>
      <c r="AW35" s="2"/>
      <c r="AX35" s="1"/>
      <c r="AY35" s="2"/>
      <c r="AZ35" s="1"/>
      <c r="BA35" s="10"/>
      <c r="BB35" s="1">
        <f t="shared" si="0"/>
        <v>0</v>
      </c>
      <c r="BC35" s="2">
        <f t="shared" si="1"/>
        <v>0</v>
      </c>
    </row>
    <row r="36" spans="1:55" x14ac:dyDescent="0.25">
      <c r="A36" s="63"/>
      <c r="B36" s="49"/>
      <c r="C36" s="43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6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1"/>
      <c r="AU36" s="2"/>
      <c r="AV36" s="1"/>
      <c r="AW36" s="2"/>
      <c r="AX36" s="1"/>
      <c r="AY36" s="2"/>
      <c r="AZ36" s="1"/>
      <c r="BA36" s="10"/>
      <c r="BB36" s="1">
        <f t="shared" si="0"/>
        <v>0</v>
      </c>
      <c r="BC36" s="2">
        <f t="shared" si="1"/>
        <v>0</v>
      </c>
    </row>
    <row r="37" spans="1:55" x14ac:dyDescent="0.25">
      <c r="A37" s="63"/>
      <c r="B37" s="49"/>
      <c r="C37" s="43"/>
      <c r="D37" s="1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1"/>
      <c r="U37" s="2"/>
      <c r="V37" s="6"/>
      <c r="W37" s="2"/>
      <c r="X37" s="1"/>
      <c r="Y37" s="2"/>
      <c r="Z37" s="1"/>
      <c r="AA37" s="2"/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2"/>
      <c r="AZ37" s="1"/>
      <c r="BA37" s="10"/>
      <c r="BB37" s="1">
        <f t="shared" si="0"/>
        <v>0</v>
      </c>
      <c r="BC37" s="2">
        <f t="shared" si="1"/>
        <v>0</v>
      </c>
    </row>
    <row r="38" spans="1:55" x14ac:dyDescent="0.25">
      <c r="A38" s="63"/>
      <c r="B38" s="49"/>
      <c r="C38" s="43"/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  <c r="U38" s="2"/>
      <c r="V38" s="6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1"/>
      <c r="AU38" s="2"/>
      <c r="AV38" s="1"/>
      <c r="AW38" s="2"/>
      <c r="AX38" s="1"/>
      <c r="AY38" s="2"/>
      <c r="AZ38" s="1"/>
      <c r="BA38" s="10"/>
      <c r="BB38" s="1">
        <f t="shared" si="0"/>
        <v>0</v>
      </c>
      <c r="BC38" s="2">
        <f t="shared" si="1"/>
        <v>0</v>
      </c>
    </row>
    <row r="39" spans="1:55" x14ac:dyDescent="0.25">
      <c r="A39" s="63"/>
      <c r="B39" s="49"/>
      <c r="C39" s="43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  <c r="U39" s="2"/>
      <c r="V39" s="6"/>
      <c r="W39" s="2"/>
      <c r="X39" s="1"/>
      <c r="Y39" s="2"/>
      <c r="Z39" s="1"/>
      <c r="AA39" s="2"/>
      <c r="AB39" s="1"/>
      <c r="AC39" s="2"/>
      <c r="AD39" s="1"/>
      <c r="AE39" s="2"/>
      <c r="AF39" s="1"/>
      <c r="AG39" s="2"/>
      <c r="AH39" s="1"/>
      <c r="AI39" s="2"/>
      <c r="AJ39" s="1"/>
      <c r="AK39" s="2"/>
      <c r="AL39" s="1"/>
      <c r="AM39" s="2"/>
      <c r="AN39" s="1"/>
      <c r="AO39" s="2"/>
      <c r="AP39" s="1"/>
      <c r="AQ39" s="2"/>
      <c r="AR39" s="1"/>
      <c r="AS39" s="2"/>
      <c r="AT39" s="1"/>
      <c r="AU39" s="2"/>
      <c r="AV39" s="1"/>
      <c r="AW39" s="2"/>
      <c r="AX39" s="1"/>
      <c r="AY39" s="2"/>
      <c r="AZ39" s="1"/>
      <c r="BA39" s="10"/>
      <c r="BB39" s="1">
        <f t="shared" si="0"/>
        <v>0</v>
      </c>
      <c r="BC39" s="2">
        <f t="shared" si="1"/>
        <v>0</v>
      </c>
    </row>
    <row r="40" spans="1:55" x14ac:dyDescent="0.25">
      <c r="A40" s="63"/>
      <c r="B40" s="49"/>
      <c r="C40" s="43"/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  <c r="U40" s="2"/>
      <c r="V40" s="6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1"/>
      <c r="AU40" s="2"/>
      <c r="AV40" s="1"/>
      <c r="AW40" s="2"/>
      <c r="AX40" s="1"/>
      <c r="AY40" s="2"/>
      <c r="AZ40" s="1"/>
      <c r="BA40" s="10"/>
      <c r="BB40" s="1">
        <f t="shared" si="0"/>
        <v>0</v>
      </c>
      <c r="BC40" s="2">
        <f t="shared" si="1"/>
        <v>0</v>
      </c>
    </row>
    <row r="41" spans="1:55" x14ac:dyDescent="0.25">
      <c r="A41" s="63"/>
      <c r="B41" s="49"/>
      <c r="C41" s="43"/>
      <c r="D41" s="1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  <c r="U41" s="2"/>
      <c r="V41" s="6"/>
      <c r="W41" s="2"/>
      <c r="X41" s="1"/>
      <c r="Y41" s="2"/>
      <c r="Z41" s="1"/>
      <c r="AA41" s="2"/>
      <c r="AB41" s="1"/>
      <c r="AC41" s="2"/>
      <c r="AD41" s="1"/>
      <c r="AE41" s="2"/>
      <c r="AF41" s="1"/>
      <c r="AG41" s="2"/>
      <c r="AH41" s="1"/>
      <c r="AI41" s="2"/>
      <c r="AJ41" s="1"/>
      <c r="AK41" s="2"/>
      <c r="AL41" s="1"/>
      <c r="AM41" s="2"/>
      <c r="AN41" s="1"/>
      <c r="AO41" s="2"/>
      <c r="AP41" s="1"/>
      <c r="AQ41" s="2"/>
      <c r="AR41" s="1"/>
      <c r="AS41" s="2"/>
      <c r="AT41" s="1"/>
      <c r="AU41" s="2"/>
      <c r="AV41" s="1"/>
      <c r="AW41" s="2"/>
      <c r="AX41" s="1"/>
      <c r="AY41" s="2"/>
      <c r="AZ41" s="1"/>
      <c r="BA41" s="10"/>
      <c r="BB41" s="1">
        <f t="shared" si="0"/>
        <v>0</v>
      </c>
      <c r="BC41" s="2">
        <f t="shared" si="1"/>
        <v>0</v>
      </c>
    </row>
    <row r="42" spans="1:55" x14ac:dyDescent="0.25">
      <c r="A42" s="63"/>
      <c r="B42" s="49"/>
      <c r="C42" s="43"/>
      <c r="D42" s="1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1"/>
      <c r="U42" s="2"/>
      <c r="V42" s="6"/>
      <c r="W42" s="2"/>
      <c r="X42" s="1"/>
      <c r="Y42" s="2"/>
      <c r="Z42" s="1"/>
      <c r="AA42" s="2"/>
      <c r="AB42" s="1"/>
      <c r="AC42" s="2"/>
      <c r="AD42" s="1"/>
      <c r="AE42" s="2"/>
      <c r="AF42" s="1"/>
      <c r="AG42" s="2"/>
      <c r="AH42" s="1"/>
      <c r="AI42" s="2"/>
      <c r="AJ42" s="1"/>
      <c r="AK42" s="2"/>
      <c r="AL42" s="1"/>
      <c r="AM42" s="2"/>
      <c r="AN42" s="1"/>
      <c r="AO42" s="2"/>
      <c r="AP42" s="1"/>
      <c r="AQ42" s="2"/>
      <c r="AR42" s="1"/>
      <c r="AS42" s="2"/>
      <c r="AT42" s="1"/>
      <c r="AU42" s="2"/>
      <c r="AV42" s="1"/>
      <c r="AW42" s="2"/>
      <c r="AX42" s="1"/>
      <c r="AY42" s="2"/>
      <c r="AZ42" s="1"/>
      <c r="BA42" s="10"/>
      <c r="BB42" s="1">
        <f t="shared" si="0"/>
        <v>0</v>
      </c>
      <c r="BC42" s="2">
        <f t="shared" si="1"/>
        <v>0</v>
      </c>
    </row>
    <row r="43" spans="1:55" x14ac:dyDescent="0.25">
      <c r="A43" s="63"/>
      <c r="B43" s="49"/>
      <c r="C43" s="43"/>
      <c r="D43" s="1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1"/>
      <c r="U43" s="2"/>
      <c r="V43" s="6"/>
      <c r="W43" s="2"/>
      <c r="X43" s="1"/>
      <c r="Y43" s="2"/>
      <c r="Z43" s="1"/>
      <c r="AA43" s="2"/>
      <c r="AB43" s="1"/>
      <c r="AC43" s="2"/>
      <c r="AD43" s="1"/>
      <c r="AE43" s="2"/>
      <c r="AF43" s="1"/>
      <c r="AG43" s="2"/>
      <c r="AH43" s="1"/>
      <c r="AI43" s="2"/>
      <c r="AJ43" s="1"/>
      <c r="AK43" s="2"/>
      <c r="AL43" s="1"/>
      <c r="AM43" s="2"/>
      <c r="AN43" s="1"/>
      <c r="AO43" s="2"/>
      <c r="AP43" s="1"/>
      <c r="AQ43" s="2"/>
      <c r="AR43" s="1"/>
      <c r="AS43" s="2"/>
      <c r="AT43" s="1"/>
      <c r="AU43" s="2"/>
      <c r="AV43" s="1"/>
      <c r="AW43" s="2"/>
      <c r="AX43" s="1"/>
      <c r="AY43" s="2"/>
      <c r="AZ43" s="1"/>
      <c r="BA43" s="10"/>
      <c r="BB43" s="1">
        <f t="shared" si="0"/>
        <v>0</v>
      </c>
      <c r="BC43" s="2">
        <f t="shared" si="1"/>
        <v>0</v>
      </c>
    </row>
    <row r="44" spans="1:55" x14ac:dyDescent="0.25">
      <c r="A44" s="63"/>
      <c r="B44" s="49"/>
      <c r="C44" s="43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1"/>
      <c r="U44" s="2"/>
      <c r="V44" s="6"/>
      <c r="W44" s="2"/>
      <c r="X44" s="1"/>
      <c r="Y44" s="2"/>
      <c r="Z44" s="1"/>
      <c r="AA44" s="2"/>
      <c r="AB44" s="1"/>
      <c r="AC44" s="2"/>
      <c r="AD44" s="1"/>
      <c r="AE44" s="2"/>
      <c r="AF44" s="1"/>
      <c r="AG44" s="2"/>
      <c r="AH44" s="1"/>
      <c r="AI44" s="2"/>
      <c r="AJ44" s="1"/>
      <c r="AK44" s="2"/>
      <c r="AL44" s="1"/>
      <c r="AM44" s="2"/>
      <c r="AN44" s="1"/>
      <c r="AO44" s="2"/>
      <c r="AP44" s="1"/>
      <c r="AQ44" s="2"/>
      <c r="AR44" s="1"/>
      <c r="AS44" s="2"/>
      <c r="AT44" s="1"/>
      <c r="AU44" s="2"/>
      <c r="AV44" s="1"/>
      <c r="AW44" s="2"/>
      <c r="AX44" s="1"/>
      <c r="AY44" s="2"/>
      <c r="AZ44" s="1"/>
      <c r="BA44" s="10"/>
      <c r="BB44" s="1">
        <f t="shared" si="0"/>
        <v>0</v>
      </c>
      <c r="BC44" s="2">
        <f t="shared" si="1"/>
        <v>0</v>
      </c>
    </row>
    <row r="45" spans="1:55" x14ac:dyDescent="0.25">
      <c r="A45" s="63"/>
      <c r="B45" s="49"/>
      <c r="C45" s="43"/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  <c r="U45" s="2"/>
      <c r="V45" s="6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2"/>
      <c r="AZ45" s="1"/>
      <c r="BA45" s="10"/>
      <c r="BB45" s="1">
        <f t="shared" si="0"/>
        <v>0</v>
      </c>
      <c r="BC45" s="2">
        <f t="shared" si="1"/>
        <v>0</v>
      </c>
    </row>
    <row r="46" spans="1:55" x14ac:dyDescent="0.25">
      <c r="A46" s="63"/>
      <c r="B46" s="49"/>
      <c r="C46" s="43"/>
      <c r="D46" s="1"/>
      <c r="E46" s="2"/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1"/>
      <c r="U46" s="2"/>
      <c r="V46" s="6"/>
      <c r="W46" s="2"/>
      <c r="X46" s="1"/>
      <c r="Y46" s="2"/>
      <c r="Z46" s="1"/>
      <c r="AA46" s="2"/>
      <c r="AB46" s="1"/>
      <c r="AC46" s="2"/>
      <c r="AD46" s="1"/>
      <c r="AE46" s="2"/>
      <c r="AF46" s="1"/>
      <c r="AG46" s="2"/>
      <c r="AH46" s="1"/>
      <c r="AI46" s="2"/>
      <c r="AJ46" s="1"/>
      <c r="AK46" s="2"/>
      <c r="AL46" s="1"/>
      <c r="AM46" s="2"/>
      <c r="AN46" s="1"/>
      <c r="AO46" s="2"/>
      <c r="AP46" s="1"/>
      <c r="AQ46" s="2"/>
      <c r="AR46" s="1"/>
      <c r="AS46" s="2"/>
      <c r="AT46" s="1"/>
      <c r="AU46" s="2"/>
      <c r="AV46" s="1"/>
      <c r="AW46" s="2"/>
      <c r="AX46" s="1"/>
      <c r="AY46" s="2"/>
      <c r="AZ46" s="1"/>
      <c r="BA46" s="10"/>
      <c r="BB46" s="1">
        <f t="shared" si="0"/>
        <v>0</v>
      </c>
      <c r="BC46" s="2">
        <f t="shared" si="1"/>
        <v>0</v>
      </c>
    </row>
    <row r="47" spans="1:55" x14ac:dyDescent="0.25">
      <c r="A47" s="63"/>
      <c r="B47" s="49"/>
      <c r="C47" s="43"/>
      <c r="D47" s="1"/>
      <c r="E47" s="2"/>
      <c r="F47" s="1"/>
      <c r="G47" s="2"/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1"/>
      <c r="U47" s="2"/>
      <c r="V47" s="6"/>
      <c r="W47" s="2"/>
      <c r="X47" s="1"/>
      <c r="Y47" s="2"/>
      <c r="Z47" s="1"/>
      <c r="AA47" s="2"/>
      <c r="AB47" s="1"/>
      <c r="AC47" s="2"/>
      <c r="AD47" s="1"/>
      <c r="AE47" s="2"/>
      <c r="AF47" s="1"/>
      <c r="AG47" s="2"/>
      <c r="AH47" s="1"/>
      <c r="AI47" s="2"/>
      <c r="AJ47" s="1"/>
      <c r="AK47" s="2"/>
      <c r="AL47" s="1"/>
      <c r="AM47" s="2"/>
      <c r="AN47" s="1"/>
      <c r="AO47" s="2"/>
      <c r="AP47" s="1"/>
      <c r="AQ47" s="2"/>
      <c r="AR47" s="1"/>
      <c r="AS47" s="2"/>
      <c r="AT47" s="1"/>
      <c r="AU47" s="2"/>
      <c r="AV47" s="1"/>
      <c r="AW47" s="2"/>
      <c r="AX47" s="1"/>
      <c r="AY47" s="2"/>
      <c r="AZ47" s="1"/>
      <c r="BA47" s="10"/>
      <c r="BB47" s="1">
        <f t="shared" si="0"/>
        <v>0</v>
      </c>
      <c r="BC47" s="2">
        <f t="shared" si="1"/>
        <v>0</v>
      </c>
    </row>
    <row r="48" spans="1:55" x14ac:dyDescent="0.25">
      <c r="A48" s="63"/>
      <c r="B48" s="49"/>
      <c r="C48" s="43"/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1"/>
      <c r="U48" s="2"/>
      <c r="V48" s="6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1"/>
      <c r="AU48" s="2"/>
      <c r="AV48" s="1"/>
      <c r="AW48" s="2"/>
      <c r="AX48" s="1"/>
      <c r="AY48" s="2"/>
      <c r="AZ48" s="1"/>
      <c r="BA48" s="10"/>
      <c r="BB48" s="1">
        <f t="shared" si="0"/>
        <v>0</v>
      </c>
      <c r="BC48" s="2">
        <f t="shared" si="1"/>
        <v>0</v>
      </c>
    </row>
    <row r="49" spans="1:55" x14ac:dyDescent="0.25">
      <c r="A49" s="63"/>
      <c r="B49" s="49"/>
      <c r="C49" s="43"/>
      <c r="D49" s="1"/>
      <c r="E49" s="2"/>
      <c r="F49" s="1"/>
      <c r="G49" s="2"/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1"/>
      <c r="U49" s="2"/>
      <c r="V49" s="6"/>
      <c r="W49" s="2"/>
      <c r="X49" s="1"/>
      <c r="Y49" s="2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"/>
      <c r="AM49" s="2"/>
      <c r="AN49" s="1"/>
      <c r="AO49" s="2"/>
      <c r="AP49" s="1"/>
      <c r="AQ49" s="2"/>
      <c r="AR49" s="1"/>
      <c r="AS49" s="2"/>
      <c r="AT49" s="1"/>
      <c r="AU49" s="2"/>
      <c r="AV49" s="1"/>
      <c r="AW49" s="2"/>
      <c r="AX49" s="1"/>
      <c r="AY49" s="2"/>
      <c r="AZ49" s="1"/>
      <c r="BA49" s="10"/>
      <c r="BB49" s="1">
        <f t="shared" si="0"/>
        <v>0</v>
      </c>
      <c r="BC49" s="2">
        <f t="shared" si="1"/>
        <v>0</v>
      </c>
    </row>
    <row r="50" spans="1:55" x14ac:dyDescent="0.25">
      <c r="A50" s="63"/>
      <c r="B50" s="49"/>
      <c r="C50" s="43"/>
      <c r="D50" s="1"/>
      <c r="E50" s="2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1"/>
      <c r="U50" s="2"/>
      <c r="V50" s="6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2"/>
      <c r="AZ50" s="1"/>
      <c r="BA50" s="10"/>
      <c r="BB50" s="1">
        <f t="shared" si="0"/>
        <v>0</v>
      </c>
      <c r="BC50" s="2">
        <f t="shared" si="1"/>
        <v>0</v>
      </c>
    </row>
    <row r="51" spans="1:55" x14ac:dyDescent="0.25">
      <c r="A51" s="63"/>
      <c r="B51" s="49"/>
      <c r="C51" s="43"/>
      <c r="D51" s="1"/>
      <c r="E51" s="2"/>
      <c r="F51" s="1"/>
      <c r="G51" s="2"/>
      <c r="H51" s="1"/>
      <c r="I51" s="2"/>
      <c r="J51" s="1"/>
      <c r="K51" s="2"/>
      <c r="L51" s="1"/>
      <c r="M51" s="2"/>
      <c r="N51" s="1"/>
      <c r="O51" s="2"/>
      <c r="P51" s="1"/>
      <c r="Q51" s="2"/>
      <c r="R51" s="1"/>
      <c r="S51" s="2"/>
      <c r="T51" s="1"/>
      <c r="U51" s="2"/>
      <c r="V51" s="6"/>
      <c r="W51" s="2"/>
      <c r="X51" s="1"/>
      <c r="Y51" s="2"/>
      <c r="Z51" s="1"/>
      <c r="AA51" s="2"/>
      <c r="AB51" s="1"/>
      <c r="AC51" s="2"/>
      <c r="AD51" s="1"/>
      <c r="AE51" s="2"/>
      <c r="AF51" s="1"/>
      <c r="AG51" s="2"/>
      <c r="AH51" s="1"/>
      <c r="AI51" s="2"/>
      <c r="AJ51" s="1"/>
      <c r="AK51" s="2"/>
      <c r="AL51" s="1"/>
      <c r="AM51" s="2"/>
      <c r="AN51" s="1"/>
      <c r="AO51" s="2"/>
      <c r="AP51" s="1"/>
      <c r="AQ51" s="2"/>
      <c r="AR51" s="1"/>
      <c r="AS51" s="2"/>
      <c r="AT51" s="1"/>
      <c r="AU51" s="2"/>
      <c r="AV51" s="1"/>
      <c r="AW51" s="2"/>
      <c r="AX51" s="1"/>
      <c r="AY51" s="2"/>
      <c r="AZ51" s="1"/>
      <c r="BA51" s="10"/>
      <c r="BB51" s="1">
        <f t="shared" si="0"/>
        <v>0</v>
      </c>
      <c r="BC51" s="2">
        <f t="shared" si="1"/>
        <v>0</v>
      </c>
    </row>
    <row r="52" spans="1:55" x14ac:dyDescent="0.25">
      <c r="A52" s="63"/>
      <c r="B52" s="49"/>
      <c r="C52" s="43"/>
      <c r="D52" s="1"/>
      <c r="E52" s="2"/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1"/>
      <c r="U52" s="2"/>
      <c r="V52" s="6"/>
      <c r="W52" s="2"/>
      <c r="X52" s="1"/>
      <c r="Y52" s="2"/>
      <c r="Z52" s="1"/>
      <c r="AA52" s="2"/>
      <c r="AB52" s="1"/>
      <c r="AC52" s="2"/>
      <c r="AD52" s="1"/>
      <c r="AE52" s="2"/>
      <c r="AF52" s="1"/>
      <c r="AG52" s="2"/>
      <c r="AH52" s="1"/>
      <c r="AI52" s="2"/>
      <c r="AJ52" s="1"/>
      <c r="AK52" s="2"/>
      <c r="AL52" s="1"/>
      <c r="AM52" s="2"/>
      <c r="AN52" s="1"/>
      <c r="AO52" s="2"/>
      <c r="AP52" s="1"/>
      <c r="AQ52" s="2"/>
      <c r="AR52" s="1"/>
      <c r="AS52" s="2"/>
      <c r="AT52" s="1"/>
      <c r="AU52" s="2"/>
      <c r="AV52" s="1"/>
      <c r="AW52" s="2"/>
      <c r="AX52" s="1"/>
      <c r="AY52" s="2"/>
      <c r="AZ52" s="1"/>
      <c r="BA52" s="10"/>
      <c r="BB52" s="1">
        <f t="shared" si="0"/>
        <v>0</v>
      </c>
      <c r="BC52" s="2">
        <f t="shared" si="1"/>
        <v>0</v>
      </c>
    </row>
    <row r="53" spans="1:55" x14ac:dyDescent="0.25">
      <c r="A53" s="63"/>
      <c r="B53" s="49"/>
      <c r="C53" s="43"/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1"/>
      <c r="U53" s="2"/>
      <c r="V53" s="6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1"/>
      <c r="AU53" s="2"/>
      <c r="AV53" s="1"/>
      <c r="AW53" s="2"/>
      <c r="AX53" s="1"/>
      <c r="AY53" s="2"/>
      <c r="AZ53" s="1"/>
      <c r="BA53" s="10"/>
      <c r="BB53" s="1">
        <f t="shared" si="0"/>
        <v>0</v>
      </c>
      <c r="BC53" s="2">
        <f t="shared" si="1"/>
        <v>0</v>
      </c>
    </row>
    <row r="54" spans="1:55" x14ac:dyDescent="0.25">
      <c r="A54" s="63"/>
      <c r="B54" s="49"/>
      <c r="C54" s="43"/>
      <c r="D54" s="1"/>
      <c r="E54" s="2"/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1"/>
      <c r="U54" s="2"/>
      <c r="V54" s="6"/>
      <c r="W54" s="2"/>
      <c r="X54" s="1"/>
      <c r="Y54" s="2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"/>
      <c r="AM54" s="2"/>
      <c r="AN54" s="1"/>
      <c r="AO54" s="2"/>
      <c r="AP54" s="1"/>
      <c r="AQ54" s="2"/>
      <c r="AR54" s="1"/>
      <c r="AS54" s="2"/>
      <c r="AT54" s="1"/>
      <c r="AU54" s="2"/>
      <c r="AV54" s="1"/>
      <c r="AW54" s="2"/>
      <c r="AX54" s="1"/>
      <c r="AY54" s="2"/>
      <c r="AZ54" s="1"/>
      <c r="BA54" s="10"/>
      <c r="BB54" s="1">
        <f t="shared" si="0"/>
        <v>0</v>
      </c>
      <c r="BC54" s="2">
        <f t="shared" si="1"/>
        <v>0</v>
      </c>
    </row>
    <row r="55" spans="1:55" x14ac:dyDescent="0.25">
      <c r="A55" s="63"/>
      <c r="B55" s="49"/>
      <c r="C55" s="43"/>
      <c r="D55" s="1"/>
      <c r="E55" s="2"/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1"/>
      <c r="U55" s="2"/>
      <c r="V55" s="6"/>
      <c r="W55" s="2"/>
      <c r="X55" s="1"/>
      <c r="Y55" s="2"/>
      <c r="Z55" s="1"/>
      <c r="AA55" s="2"/>
      <c r="AB55" s="1"/>
      <c r="AC55" s="2"/>
      <c r="AD55" s="1"/>
      <c r="AE55" s="2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2"/>
      <c r="AT55" s="1"/>
      <c r="AU55" s="2"/>
      <c r="AV55" s="1"/>
      <c r="AW55" s="2"/>
      <c r="AX55" s="1"/>
      <c r="AY55" s="2"/>
      <c r="AZ55" s="1"/>
      <c r="BA55" s="10"/>
      <c r="BB55" s="1">
        <f t="shared" si="0"/>
        <v>0</v>
      </c>
      <c r="BC55" s="2">
        <f t="shared" si="1"/>
        <v>0</v>
      </c>
    </row>
    <row r="56" spans="1:55" x14ac:dyDescent="0.25">
      <c r="A56" s="63"/>
      <c r="B56" s="49"/>
      <c r="C56" s="43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1"/>
      <c r="U56" s="2"/>
      <c r="V56" s="6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1"/>
      <c r="AU56" s="2"/>
      <c r="AV56" s="1"/>
      <c r="AW56" s="2"/>
      <c r="AX56" s="1"/>
      <c r="AY56" s="2"/>
      <c r="AZ56" s="1"/>
      <c r="BA56" s="10"/>
      <c r="BB56" s="1">
        <f t="shared" si="0"/>
        <v>0</v>
      </c>
      <c r="BC56" s="2">
        <f t="shared" si="1"/>
        <v>0</v>
      </c>
    </row>
    <row r="57" spans="1:55" x14ac:dyDescent="0.25">
      <c r="A57" s="63"/>
      <c r="B57" s="49"/>
      <c r="C57" s="43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1"/>
      <c r="U57" s="2"/>
      <c r="V57" s="6"/>
      <c r="W57" s="2"/>
      <c r="X57" s="1"/>
      <c r="Y57" s="2"/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2"/>
      <c r="AZ57" s="1"/>
      <c r="BA57" s="10"/>
      <c r="BB57" s="1">
        <f t="shared" ref="BB57:BB89" si="2">SUM(D57,F57,H57,J57,L57,N57,P57,R57,T57,V57,X57,Z57,AB57,AD57,AF57,AH57,AJ57,AL57,AN57,AP57,AR57,AT57,AV57,AX57,AZ57)</f>
        <v>0</v>
      </c>
      <c r="BC57" s="2">
        <f t="shared" ref="BC57:BC89" si="3">SUM(BA57,AY57,AW57,AU57,AS57,AQ57,AO57,AM57,AK57,AI57,AG57,AE57,AC57,AA57,Y57,W57,U57,S57,Q57,O57,M57,K57,I57,G57,E57)</f>
        <v>0</v>
      </c>
    </row>
    <row r="58" spans="1:55" x14ac:dyDescent="0.25">
      <c r="A58" s="63"/>
      <c r="B58" s="49"/>
      <c r="C58" s="43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1"/>
      <c r="U58" s="2"/>
      <c r="V58" s="6"/>
      <c r="W58" s="2"/>
      <c r="X58" s="1"/>
      <c r="Y58" s="2"/>
      <c r="Z58" s="1"/>
      <c r="AA58" s="2"/>
      <c r="AB58" s="1"/>
      <c r="AC58" s="2"/>
      <c r="AD58" s="1"/>
      <c r="AE58" s="2"/>
      <c r="AF58" s="1"/>
      <c r="AG58" s="2"/>
      <c r="AH58" s="1"/>
      <c r="AI58" s="2"/>
      <c r="AJ58" s="1"/>
      <c r="AK58" s="2"/>
      <c r="AL58" s="1"/>
      <c r="AM58" s="2"/>
      <c r="AN58" s="1"/>
      <c r="AO58" s="2"/>
      <c r="AP58" s="1"/>
      <c r="AQ58" s="2"/>
      <c r="AR58" s="1"/>
      <c r="AS58" s="2"/>
      <c r="AT58" s="1"/>
      <c r="AU58" s="2"/>
      <c r="AV58" s="1"/>
      <c r="AW58" s="2"/>
      <c r="AX58" s="1"/>
      <c r="AY58" s="2"/>
      <c r="AZ58" s="1"/>
      <c r="BA58" s="10"/>
      <c r="BB58" s="1">
        <f t="shared" si="2"/>
        <v>0</v>
      </c>
      <c r="BC58" s="2">
        <f t="shared" si="3"/>
        <v>0</v>
      </c>
    </row>
    <row r="59" spans="1:55" x14ac:dyDescent="0.25">
      <c r="A59" s="63"/>
      <c r="B59" s="49"/>
      <c r="C59" s="43"/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1"/>
      <c r="U59" s="2"/>
      <c r="V59" s="6"/>
      <c r="W59" s="2"/>
      <c r="X59" s="1"/>
      <c r="Y59" s="2"/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"/>
      <c r="AM59" s="2"/>
      <c r="AN59" s="1"/>
      <c r="AO59" s="2"/>
      <c r="AP59" s="1"/>
      <c r="AQ59" s="2"/>
      <c r="AR59" s="1"/>
      <c r="AS59" s="2"/>
      <c r="AT59" s="1"/>
      <c r="AU59" s="2"/>
      <c r="AV59" s="1"/>
      <c r="AW59" s="2"/>
      <c r="AX59" s="1"/>
      <c r="AY59" s="2"/>
      <c r="AZ59" s="1"/>
      <c r="BA59" s="10"/>
      <c r="BB59" s="1">
        <f t="shared" si="2"/>
        <v>0</v>
      </c>
      <c r="BC59" s="2">
        <f t="shared" si="3"/>
        <v>0</v>
      </c>
    </row>
    <row r="60" spans="1:55" x14ac:dyDescent="0.25">
      <c r="A60" s="63"/>
      <c r="B60" s="49"/>
      <c r="C60" s="43"/>
      <c r="D60" s="1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1"/>
      <c r="Q60" s="2"/>
      <c r="R60" s="1"/>
      <c r="S60" s="2"/>
      <c r="T60" s="1"/>
      <c r="U60" s="2"/>
      <c r="V60" s="6"/>
      <c r="W60" s="2"/>
      <c r="X60" s="1"/>
      <c r="Y60" s="2"/>
      <c r="Z60" s="1"/>
      <c r="AA60" s="2"/>
      <c r="AB60" s="1"/>
      <c r="AC60" s="2"/>
      <c r="AD60" s="1"/>
      <c r="AE60" s="2"/>
      <c r="AF60" s="1"/>
      <c r="AG60" s="2"/>
      <c r="AH60" s="1"/>
      <c r="AI60" s="2"/>
      <c r="AJ60" s="1"/>
      <c r="AK60" s="2"/>
      <c r="AL60" s="1"/>
      <c r="AM60" s="2"/>
      <c r="AN60" s="1"/>
      <c r="AO60" s="2"/>
      <c r="AP60" s="1"/>
      <c r="AQ60" s="2"/>
      <c r="AR60" s="1"/>
      <c r="AS60" s="2"/>
      <c r="AT60" s="1"/>
      <c r="AU60" s="2"/>
      <c r="AV60" s="1"/>
      <c r="AW60" s="2"/>
      <c r="AX60" s="1"/>
      <c r="AY60" s="2"/>
      <c r="AZ60" s="1"/>
      <c r="BA60" s="10"/>
      <c r="BB60" s="1">
        <f t="shared" si="2"/>
        <v>0</v>
      </c>
      <c r="BC60" s="2">
        <f t="shared" si="3"/>
        <v>0</v>
      </c>
    </row>
    <row r="61" spans="1:55" x14ac:dyDescent="0.25">
      <c r="A61" s="63"/>
      <c r="B61" s="49"/>
      <c r="C61" s="43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1"/>
      <c r="U61" s="2"/>
      <c r="V61" s="6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1"/>
      <c r="AU61" s="2"/>
      <c r="AV61" s="1"/>
      <c r="AW61" s="2"/>
      <c r="AX61" s="1"/>
      <c r="AY61" s="2"/>
      <c r="AZ61" s="1"/>
      <c r="BA61" s="10"/>
      <c r="BB61" s="1">
        <f t="shared" si="2"/>
        <v>0</v>
      </c>
      <c r="BC61" s="2">
        <f t="shared" si="3"/>
        <v>0</v>
      </c>
    </row>
    <row r="62" spans="1:55" x14ac:dyDescent="0.25">
      <c r="A62" s="63"/>
      <c r="B62" s="49"/>
      <c r="C62" s="43"/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1"/>
      <c r="U62" s="2"/>
      <c r="V62" s="6"/>
      <c r="W62" s="2"/>
      <c r="X62" s="1"/>
      <c r="Y62" s="2"/>
      <c r="Z62" s="1"/>
      <c r="AA62" s="2"/>
      <c r="AB62" s="1"/>
      <c r="AC62" s="2"/>
      <c r="AD62" s="1"/>
      <c r="AE62" s="2"/>
      <c r="AF62" s="1"/>
      <c r="AG62" s="2"/>
      <c r="AH62" s="1"/>
      <c r="AI62" s="2"/>
      <c r="AJ62" s="1"/>
      <c r="AK62" s="2"/>
      <c r="AL62" s="1"/>
      <c r="AM62" s="2"/>
      <c r="AN62" s="1"/>
      <c r="AO62" s="2"/>
      <c r="AP62" s="1"/>
      <c r="AQ62" s="2"/>
      <c r="AR62" s="1"/>
      <c r="AS62" s="2"/>
      <c r="AT62" s="1"/>
      <c r="AU62" s="2"/>
      <c r="AV62" s="1"/>
      <c r="AW62" s="2"/>
      <c r="AX62" s="1"/>
      <c r="AY62" s="2"/>
      <c r="AZ62" s="1"/>
      <c r="BA62" s="10"/>
      <c r="BB62" s="1">
        <f t="shared" si="2"/>
        <v>0</v>
      </c>
      <c r="BC62" s="2">
        <f t="shared" si="3"/>
        <v>0</v>
      </c>
    </row>
    <row r="63" spans="1:55" x14ac:dyDescent="0.25">
      <c r="A63" s="63"/>
      <c r="B63" s="49"/>
      <c r="C63" s="43"/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/>
      <c r="S63" s="2"/>
      <c r="T63" s="1"/>
      <c r="U63" s="2"/>
      <c r="V63" s="6"/>
      <c r="W63" s="2"/>
      <c r="X63" s="1"/>
      <c r="Y63" s="2"/>
      <c r="Z63" s="1"/>
      <c r="AA63" s="2"/>
      <c r="AB63" s="1"/>
      <c r="AC63" s="2"/>
      <c r="AD63" s="1"/>
      <c r="AE63" s="2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1"/>
      <c r="AS63" s="2"/>
      <c r="AT63" s="1"/>
      <c r="AU63" s="2"/>
      <c r="AV63" s="1"/>
      <c r="AW63" s="2"/>
      <c r="AX63" s="1"/>
      <c r="AY63" s="2"/>
      <c r="AZ63" s="1"/>
      <c r="BA63" s="10"/>
      <c r="BB63" s="1">
        <f t="shared" si="2"/>
        <v>0</v>
      </c>
      <c r="BC63" s="2">
        <f t="shared" si="3"/>
        <v>0</v>
      </c>
    </row>
    <row r="64" spans="1:55" x14ac:dyDescent="0.25">
      <c r="A64" s="63"/>
      <c r="B64" s="49"/>
      <c r="C64" s="43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1"/>
      <c r="U64" s="2"/>
      <c r="V64" s="6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1"/>
      <c r="AU64" s="2"/>
      <c r="AV64" s="1"/>
      <c r="AW64" s="2"/>
      <c r="AX64" s="1"/>
      <c r="AY64" s="2"/>
      <c r="AZ64" s="1"/>
      <c r="BA64" s="10"/>
      <c r="BB64" s="1">
        <f t="shared" si="2"/>
        <v>0</v>
      </c>
      <c r="BC64" s="2">
        <f t="shared" si="3"/>
        <v>0</v>
      </c>
    </row>
    <row r="65" spans="1:55" x14ac:dyDescent="0.25">
      <c r="A65" s="63"/>
      <c r="B65" s="49"/>
      <c r="C65" s="43"/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1"/>
      <c r="Q65" s="2"/>
      <c r="R65" s="1"/>
      <c r="S65" s="2"/>
      <c r="T65" s="1"/>
      <c r="U65" s="2"/>
      <c r="V65" s="6"/>
      <c r="W65" s="2"/>
      <c r="X65" s="1"/>
      <c r="Y65" s="2"/>
      <c r="Z65" s="1"/>
      <c r="AA65" s="2"/>
      <c r="AB65" s="1"/>
      <c r="AC65" s="2"/>
      <c r="AD65" s="1"/>
      <c r="AE65" s="2"/>
      <c r="AF65" s="1"/>
      <c r="AG65" s="2"/>
      <c r="AH65" s="1"/>
      <c r="AI65" s="2"/>
      <c r="AJ65" s="1"/>
      <c r="AK65" s="2"/>
      <c r="AL65" s="1"/>
      <c r="AM65" s="2"/>
      <c r="AN65" s="1"/>
      <c r="AO65" s="2"/>
      <c r="AP65" s="1"/>
      <c r="AQ65" s="2"/>
      <c r="AR65" s="1"/>
      <c r="AS65" s="2"/>
      <c r="AT65" s="1"/>
      <c r="AU65" s="2"/>
      <c r="AV65" s="1"/>
      <c r="AW65" s="2"/>
      <c r="AX65" s="1"/>
      <c r="AY65" s="2"/>
      <c r="AZ65" s="1"/>
      <c r="BA65" s="10"/>
      <c r="BB65" s="1">
        <f t="shared" si="2"/>
        <v>0</v>
      </c>
      <c r="BC65" s="2">
        <f t="shared" si="3"/>
        <v>0</v>
      </c>
    </row>
    <row r="66" spans="1:55" x14ac:dyDescent="0.25">
      <c r="A66" s="63"/>
      <c r="B66" s="49"/>
      <c r="C66" s="43"/>
      <c r="D66" s="1"/>
      <c r="E66" s="2"/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/>
      <c r="S66" s="2"/>
      <c r="T66" s="1"/>
      <c r="U66" s="2"/>
      <c r="V66" s="6"/>
      <c r="W66" s="2"/>
      <c r="X66" s="1"/>
      <c r="Y66" s="2"/>
      <c r="Z66" s="1"/>
      <c r="AA66" s="2"/>
      <c r="AB66" s="1"/>
      <c r="AC66" s="2"/>
      <c r="AD66" s="1"/>
      <c r="AE66" s="2"/>
      <c r="AF66" s="1"/>
      <c r="AG66" s="2"/>
      <c r="AH66" s="1"/>
      <c r="AI66" s="2"/>
      <c r="AJ66" s="1"/>
      <c r="AK66" s="2"/>
      <c r="AL66" s="1"/>
      <c r="AM66" s="2"/>
      <c r="AN66" s="1"/>
      <c r="AO66" s="2"/>
      <c r="AP66" s="1"/>
      <c r="AQ66" s="2"/>
      <c r="AR66" s="1"/>
      <c r="AS66" s="2"/>
      <c r="AT66" s="1"/>
      <c r="AU66" s="2"/>
      <c r="AV66" s="1"/>
      <c r="AW66" s="2"/>
      <c r="AX66" s="1"/>
      <c r="AY66" s="2"/>
      <c r="AZ66" s="1"/>
      <c r="BA66" s="10"/>
      <c r="BB66" s="1">
        <f t="shared" si="2"/>
        <v>0</v>
      </c>
      <c r="BC66" s="2">
        <f t="shared" si="3"/>
        <v>0</v>
      </c>
    </row>
    <row r="67" spans="1:55" x14ac:dyDescent="0.25">
      <c r="A67" s="63"/>
      <c r="B67" s="49"/>
      <c r="C67" s="43"/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1"/>
      <c r="U67" s="2"/>
      <c r="V67" s="6"/>
      <c r="W67" s="2"/>
      <c r="X67" s="1"/>
      <c r="Y67" s="2"/>
      <c r="Z67" s="1"/>
      <c r="AA67" s="2"/>
      <c r="AB67" s="1"/>
      <c r="AC67" s="2"/>
      <c r="AD67" s="1"/>
      <c r="AE67" s="2"/>
      <c r="AF67" s="1"/>
      <c r="AG67" s="2"/>
      <c r="AH67" s="1"/>
      <c r="AI67" s="2"/>
      <c r="AJ67" s="1"/>
      <c r="AK67" s="2"/>
      <c r="AL67" s="1"/>
      <c r="AM67" s="2"/>
      <c r="AN67" s="1"/>
      <c r="AO67" s="2"/>
      <c r="AP67" s="1"/>
      <c r="AQ67" s="2"/>
      <c r="AR67" s="1"/>
      <c r="AS67" s="2"/>
      <c r="AT67" s="1"/>
      <c r="AU67" s="2"/>
      <c r="AV67" s="1"/>
      <c r="AW67" s="2"/>
      <c r="AX67" s="1"/>
      <c r="AY67" s="2"/>
      <c r="AZ67" s="1"/>
      <c r="BA67" s="10"/>
      <c r="BB67" s="1">
        <f t="shared" si="2"/>
        <v>0</v>
      </c>
      <c r="BC67" s="2">
        <f t="shared" si="3"/>
        <v>0</v>
      </c>
    </row>
    <row r="68" spans="1:55" x14ac:dyDescent="0.25">
      <c r="A68" s="63"/>
      <c r="B68" s="49"/>
      <c r="C68" s="43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1"/>
      <c r="U68" s="2"/>
      <c r="V68" s="6"/>
      <c r="W68" s="2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7"/>
      <c r="AO68" s="8"/>
      <c r="AP68" s="7"/>
      <c r="AQ68" s="8"/>
      <c r="AR68" s="7"/>
      <c r="AS68" s="8"/>
      <c r="AT68" s="7"/>
      <c r="AU68" s="8"/>
      <c r="AV68" s="7"/>
      <c r="AW68" s="8"/>
      <c r="AX68" s="7"/>
      <c r="AY68" s="8"/>
      <c r="AZ68" s="7"/>
      <c r="BA68" s="11"/>
      <c r="BB68" s="1">
        <f t="shared" si="2"/>
        <v>0</v>
      </c>
      <c r="BC68" s="2">
        <f t="shared" si="3"/>
        <v>0</v>
      </c>
    </row>
    <row r="69" spans="1:55" x14ac:dyDescent="0.25">
      <c r="A69" s="63"/>
      <c r="B69" s="49"/>
      <c r="C69" s="43"/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1"/>
      <c r="U69" s="2"/>
      <c r="V69" s="6"/>
      <c r="W69" s="2"/>
      <c r="X69" s="1"/>
      <c r="Y69" s="2"/>
      <c r="Z69" s="1"/>
      <c r="AA69" s="2"/>
      <c r="AB69" s="1"/>
      <c r="AC69" s="2"/>
      <c r="AD69" s="1"/>
      <c r="AE69" s="2"/>
      <c r="AF69" s="1"/>
      <c r="AG69" s="2"/>
      <c r="AH69" s="1"/>
      <c r="AI69" s="2"/>
      <c r="AJ69" s="1"/>
      <c r="AK69" s="2"/>
      <c r="AL69" s="1"/>
      <c r="AM69" s="2"/>
      <c r="AN69" s="1"/>
      <c r="AO69" s="2"/>
      <c r="AP69" s="1"/>
      <c r="AQ69" s="2"/>
      <c r="AR69" s="1"/>
      <c r="AS69" s="2"/>
      <c r="AT69" s="1"/>
      <c r="AU69" s="2"/>
      <c r="AV69" s="1"/>
      <c r="AW69" s="2"/>
      <c r="AX69" s="1"/>
      <c r="AY69" s="2"/>
      <c r="AZ69" s="1"/>
      <c r="BA69" s="10"/>
      <c r="BB69" s="1">
        <f t="shared" si="2"/>
        <v>0</v>
      </c>
      <c r="BC69" s="2">
        <f t="shared" si="3"/>
        <v>0</v>
      </c>
    </row>
    <row r="70" spans="1:55" x14ac:dyDescent="0.25">
      <c r="A70" s="63"/>
      <c r="B70" s="49"/>
      <c r="C70" s="43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1"/>
      <c r="U70" s="2"/>
      <c r="V70" s="6"/>
      <c r="W70" s="2"/>
      <c r="X70" s="1"/>
      <c r="Y70" s="2"/>
      <c r="Z70" s="1"/>
      <c r="AA70" s="2"/>
      <c r="AB70" s="1"/>
      <c r="AC70" s="2"/>
      <c r="AD70" s="1"/>
      <c r="AE70" s="2"/>
      <c r="AF70" s="1"/>
      <c r="AG70" s="2"/>
      <c r="AH70" s="1"/>
      <c r="AI70" s="2"/>
      <c r="AJ70" s="1"/>
      <c r="AK70" s="2"/>
      <c r="AL70" s="1"/>
      <c r="AM70" s="2"/>
      <c r="AN70" s="1"/>
      <c r="AO70" s="2"/>
      <c r="AP70" s="1"/>
      <c r="AQ70" s="2"/>
      <c r="AR70" s="1"/>
      <c r="AS70" s="2"/>
      <c r="AT70" s="1"/>
      <c r="AU70" s="2"/>
      <c r="AV70" s="1"/>
      <c r="AW70" s="2"/>
      <c r="AX70" s="1"/>
      <c r="AY70" s="2"/>
      <c r="AZ70" s="1"/>
      <c r="BA70" s="10"/>
      <c r="BB70" s="1">
        <f t="shared" si="2"/>
        <v>0</v>
      </c>
      <c r="BC70" s="2">
        <f t="shared" si="3"/>
        <v>0</v>
      </c>
    </row>
    <row r="71" spans="1:55" x14ac:dyDescent="0.25">
      <c r="A71" s="63"/>
      <c r="B71" s="49"/>
      <c r="C71" s="43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1"/>
      <c r="U71" s="2"/>
      <c r="V71" s="6"/>
      <c r="W71" s="2"/>
      <c r="X71" s="1"/>
      <c r="Y71" s="2"/>
      <c r="Z71" s="1"/>
      <c r="AA71" s="2"/>
      <c r="AB71" s="1"/>
      <c r="AC71" s="2"/>
      <c r="AD71" s="1"/>
      <c r="AE71" s="2"/>
      <c r="AF71" s="1"/>
      <c r="AG71" s="2"/>
      <c r="AH71" s="1"/>
      <c r="AI71" s="2"/>
      <c r="AJ71" s="1"/>
      <c r="AK71" s="2"/>
      <c r="AL71" s="1"/>
      <c r="AM71" s="2"/>
      <c r="AN71" s="1"/>
      <c r="AO71" s="2"/>
      <c r="AP71" s="1"/>
      <c r="AQ71" s="2"/>
      <c r="AR71" s="1"/>
      <c r="AS71" s="2"/>
      <c r="AT71" s="1"/>
      <c r="AU71" s="2"/>
      <c r="AV71" s="1"/>
      <c r="AW71" s="2"/>
      <c r="AX71" s="1"/>
      <c r="AY71" s="2"/>
      <c r="AZ71" s="1"/>
      <c r="BA71" s="10"/>
      <c r="BB71" s="1">
        <f t="shared" si="2"/>
        <v>0</v>
      </c>
      <c r="BC71" s="2">
        <f t="shared" si="3"/>
        <v>0</v>
      </c>
    </row>
    <row r="72" spans="1:55" x14ac:dyDescent="0.25">
      <c r="A72" s="63"/>
      <c r="B72" s="49"/>
      <c r="C72" s="43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1"/>
      <c r="U72" s="2"/>
      <c r="V72" s="6"/>
      <c r="W72" s="2"/>
      <c r="X72" s="1"/>
      <c r="Y72" s="2"/>
      <c r="Z72" s="1"/>
      <c r="AA72" s="2"/>
      <c r="AB72" s="1"/>
      <c r="AC72" s="2"/>
      <c r="AD72" s="1"/>
      <c r="AE72" s="2"/>
      <c r="AF72" s="1"/>
      <c r="AG72" s="2"/>
      <c r="AH72" s="1"/>
      <c r="AI72" s="2"/>
      <c r="AJ72" s="1"/>
      <c r="AK72" s="2"/>
      <c r="AL72" s="1"/>
      <c r="AM72" s="2"/>
      <c r="AN72" s="1"/>
      <c r="AO72" s="2"/>
      <c r="AP72" s="1"/>
      <c r="AQ72" s="2"/>
      <c r="AR72" s="1"/>
      <c r="AS72" s="2"/>
      <c r="AT72" s="1"/>
      <c r="AU72" s="2"/>
      <c r="AV72" s="1"/>
      <c r="AW72" s="2"/>
      <c r="AX72" s="1"/>
      <c r="AY72" s="2"/>
      <c r="AZ72" s="1"/>
      <c r="BA72" s="10"/>
      <c r="BB72" s="1">
        <f t="shared" si="2"/>
        <v>0</v>
      </c>
      <c r="BC72" s="2">
        <f t="shared" si="3"/>
        <v>0</v>
      </c>
    </row>
    <row r="73" spans="1:55" x14ac:dyDescent="0.25">
      <c r="A73" s="63"/>
      <c r="B73" s="49"/>
      <c r="C73" s="43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1"/>
      <c r="U73" s="2"/>
      <c r="V73" s="6"/>
      <c r="W73" s="2"/>
      <c r="X73" s="1"/>
      <c r="Y73" s="2"/>
      <c r="Z73" s="1"/>
      <c r="AA73" s="2"/>
      <c r="AB73" s="1"/>
      <c r="AC73" s="2"/>
      <c r="AD73" s="1"/>
      <c r="AE73" s="2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1"/>
      <c r="AS73" s="2"/>
      <c r="AT73" s="1"/>
      <c r="AU73" s="2"/>
      <c r="AV73" s="1"/>
      <c r="AW73" s="2"/>
      <c r="AX73" s="1"/>
      <c r="AY73" s="2"/>
      <c r="AZ73" s="1"/>
      <c r="BA73" s="10"/>
      <c r="BB73" s="1">
        <f t="shared" si="2"/>
        <v>0</v>
      </c>
      <c r="BC73" s="2">
        <f t="shared" si="3"/>
        <v>0</v>
      </c>
    </row>
    <row r="74" spans="1:55" x14ac:dyDescent="0.25">
      <c r="A74" s="63"/>
      <c r="B74" s="49"/>
      <c r="C74" s="43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1"/>
      <c r="U74" s="2"/>
      <c r="V74" s="6"/>
      <c r="W74" s="2"/>
      <c r="X74" s="1"/>
      <c r="Y74" s="2"/>
      <c r="Z74" s="1"/>
      <c r="AA74" s="2"/>
      <c r="AB74" s="1"/>
      <c r="AC74" s="2"/>
      <c r="AD74" s="1"/>
      <c r="AE74" s="2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1"/>
      <c r="AS74" s="2"/>
      <c r="AT74" s="1"/>
      <c r="AU74" s="2"/>
      <c r="AV74" s="1"/>
      <c r="AW74" s="2"/>
      <c r="AX74" s="1"/>
      <c r="AY74" s="2"/>
      <c r="AZ74" s="1"/>
      <c r="BA74" s="10"/>
      <c r="BB74" s="1">
        <f t="shared" si="2"/>
        <v>0</v>
      </c>
      <c r="BC74" s="2">
        <f t="shared" si="3"/>
        <v>0</v>
      </c>
    </row>
    <row r="75" spans="1:55" x14ac:dyDescent="0.25">
      <c r="A75" s="63"/>
      <c r="B75" s="49"/>
      <c r="C75" s="43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1"/>
      <c r="U75" s="2"/>
      <c r="V75" s="6"/>
      <c r="W75" s="2"/>
      <c r="X75" s="1"/>
      <c r="Y75" s="2"/>
      <c r="Z75" s="1"/>
      <c r="AA75" s="2"/>
      <c r="AB75" s="1"/>
      <c r="AC75" s="2"/>
      <c r="AD75" s="1"/>
      <c r="AE75" s="2"/>
      <c r="AF75" s="1"/>
      <c r="AG75" s="2"/>
      <c r="AH75" s="1"/>
      <c r="AI75" s="2"/>
      <c r="AJ75" s="1"/>
      <c r="AK75" s="2"/>
      <c r="AL75" s="1"/>
      <c r="AM75" s="2"/>
      <c r="AN75" s="1"/>
      <c r="AO75" s="2"/>
      <c r="AP75" s="1"/>
      <c r="AQ75" s="2"/>
      <c r="AR75" s="1"/>
      <c r="AS75" s="2"/>
      <c r="AT75" s="1"/>
      <c r="AU75" s="2"/>
      <c r="AV75" s="1"/>
      <c r="AW75" s="2"/>
      <c r="AX75" s="1"/>
      <c r="AY75" s="2"/>
      <c r="AZ75" s="1"/>
      <c r="BA75" s="10"/>
      <c r="BB75" s="1">
        <f t="shared" si="2"/>
        <v>0</v>
      </c>
      <c r="BC75" s="2">
        <f t="shared" si="3"/>
        <v>0</v>
      </c>
    </row>
    <row r="76" spans="1:55" x14ac:dyDescent="0.25">
      <c r="A76" s="63"/>
      <c r="B76" s="49"/>
      <c r="C76" s="43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1"/>
      <c r="U76" s="2"/>
      <c r="V76" s="6"/>
      <c r="W76" s="2"/>
      <c r="X76" s="1"/>
      <c r="Y76" s="2"/>
      <c r="Z76" s="1"/>
      <c r="AA76" s="2"/>
      <c r="AB76" s="1"/>
      <c r="AC76" s="2"/>
      <c r="AD76" s="1"/>
      <c r="AE76" s="2"/>
      <c r="AF76" s="1"/>
      <c r="AG76" s="2"/>
      <c r="AH76" s="1"/>
      <c r="AI76" s="2"/>
      <c r="AJ76" s="1"/>
      <c r="AK76" s="2"/>
      <c r="AL76" s="1"/>
      <c r="AM76" s="2"/>
      <c r="AN76" s="1"/>
      <c r="AO76" s="2"/>
      <c r="AP76" s="1"/>
      <c r="AQ76" s="2"/>
      <c r="AR76" s="1"/>
      <c r="AS76" s="2"/>
      <c r="AT76" s="1"/>
      <c r="AU76" s="2"/>
      <c r="AV76" s="1"/>
      <c r="AW76" s="2"/>
      <c r="AX76" s="1"/>
      <c r="AY76" s="2"/>
      <c r="AZ76" s="1"/>
      <c r="BA76" s="10"/>
      <c r="BB76" s="1">
        <f t="shared" si="2"/>
        <v>0</v>
      </c>
      <c r="BC76" s="2">
        <f t="shared" si="3"/>
        <v>0</v>
      </c>
    </row>
    <row r="77" spans="1:55" x14ac:dyDescent="0.25">
      <c r="A77" s="63"/>
      <c r="B77" s="49"/>
      <c r="C77" s="43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1"/>
      <c r="Q77" s="2"/>
      <c r="R77" s="1"/>
      <c r="S77" s="2"/>
      <c r="T77" s="1"/>
      <c r="U77" s="2"/>
      <c r="V77" s="6"/>
      <c r="W77" s="2"/>
      <c r="X77" s="1"/>
      <c r="Y77" s="2"/>
      <c r="Z77" s="1"/>
      <c r="AA77" s="2"/>
      <c r="AB77" s="1"/>
      <c r="AC77" s="2"/>
      <c r="AD77" s="1"/>
      <c r="AE77" s="2"/>
      <c r="AF77" s="1"/>
      <c r="AG77" s="2"/>
      <c r="AH77" s="1"/>
      <c r="AI77" s="2"/>
      <c r="AJ77" s="1"/>
      <c r="AK77" s="2"/>
      <c r="AL77" s="1"/>
      <c r="AM77" s="2"/>
      <c r="AN77" s="1"/>
      <c r="AO77" s="2"/>
      <c r="AP77" s="1"/>
      <c r="AQ77" s="2"/>
      <c r="AR77" s="1"/>
      <c r="AS77" s="2"/>
      <c r="AT77" s="1"/>
      <c r="AU77" s="2"/>
      <c r="AV77" s="1"/>
      <c r="AW77" s="2"/>
      <c r="AX77" s="1"/>
      <c r="AY77" s="2"/>
      <c r="AZ77" s="1"/>
      <c r="BA77" s="10"/>
      <c r="BB77" s="1">
        <f t="shared" si="2"/>
        <v>0</v>
      </c>
      <c r="BC77" s="2">
        <f t="shared" si="3"/>
        <v>0</v>
      </c>
    </row>
    <row r="78" spans="1:55" x14ac:dyDescent="0.25">
      <c r="A78" s="63"/>
      <c r="B78" s="49"/>
      <c r="C78" s="43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1"/>
      <c r="U78" s="2"/>
      <c r="V78" s="6"/>
      <c r="W78" s="2"/>
      <c r="X78" s="1"/>
      <c r="Y78" s="2"/>
      <c r="Z78" s="1"/>
      <c r="AA78" s="2"/>
      <c r="AB78" s="1"/>
      <c r="AC78" s="2"/>
      <c r="AD78" s="1"/>
      <c r="AE78" s="2"/>
      <c r="AF78" s="1"/>
      <c r="AG78" s="2"/>
      <c r="AH78" s="1"/>
      <c r="AI78" s="2"/>
      <c r="AJ78" s="1"/>
      <c r="AK78" s="2"/>
      <c r="AL78" s="1"/>
      <c r="AM78" s="2"/>
      <c r="AN78" s="1"/>
      <c r="AO78" s="2"/>
      <c r="AP78" s="1"/>
      <c r="AQ78" s="2"/>
      <c r="AR78" s="1"/>
      <c r="AS78" s="2"/>
      <c r="AT78" s="1"/>
      <c r="AU78" s="2"/>
      <c r="AV78" s="1"/>
      <c r="AW78" s="2"/>
      <c r="AX78" s="1"/>
      <c r="AY78" s="2"/>
      <c r="AZ78" s="1"/>
      <c r="BA78" s="10"/>
      <c r="BB78" s="1">
        <f t="shared" si="2"/>
        <v>0</v>
      </c>
      <c r="BC78" s="2">
        <f t="shared" si="3"/>
        <v>0</v>
      </c>
    </row>
    <row r="79" spans="1:55" x14ac:dyDescent="0.25">
      <c r="A79" s="63"/>
      <c r="B79" s="49"/>
      <c r="C79" s="43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1"/>
      <c r="U79" s="2"/>
      <c r="V79" s="6"/>
      <c r="W79" s="2"/>
      <c r="X79" s="1"/>
      <c r="Y79" s="2"/>
      <c r="Z79" s="1"/>
      <c r="AA79" s="2"/>
      <c r="AB79" s="1"/>
      <c r="AC79" s="2"/>
      <c r="AD79" s="1"/>
      <c r="AE79" s="2"/>
      <c r="AF79" s="1"/>
      <c r="AG79" s="2"/>
      <c r="AH79" s="1"/>
      <c r="AI79" s="2"/>
      <c r="AJ79" s="1"/>
      <c r="AK79" s="2"/>
      <c r="AL79" s="1"/>
      <c r="AM79" s="2"/>
      <c r="AN79" s="1"/>
      <c r="AO79" s="2"/>
      <c r="AP79" s="1"/>
      <c r="AQ79" s="2"/>
      <c r="AR79" s="1"/>
      <c r="AS79" s="2"/>
      <c r="AT79" s="1"/>
      <c r="AU79" s="2"/>
      <c r="AV79" s="1"/>
      <c r="AW79" s="2"/>
      <c r="AX79" s="1"/>
      <c r="AY79" s="2"/>
      <c r="AZ79" s="1"/>
      <c r="BA79" s="10"/>
      <c r="BB79" s="1">
        <f t="shared" si="2"/>
        <v>0</v>
      </c>
      <c r="BC79" s="2">
        <f t="shared" si="3"/>
        <v>0</v>
      </c>
    </row>
    <row r="80" spans="1:55" x14ac:dyDescent="0.25">
      <c r="A80" s="63"/>
      <c r="B80" s="49"/>
      <c r="C80" s="43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1"/>
      <c r="U80" s="2"/>
      <c r="V80" s="6"/>
      <c r="W80" s="2"/>
      <c r="X80" s="1"/>
      <c r="Y80" s="2"/>
      <c r="Z80" s="1"/>
      <c r="AA80" s="2"/>
      <c r="AB80" s="1"/>
      <c r="AC80" s="2"/>
      <c r="AD80" s="1"/>
      <c r="AE80" s="2"/>
      <c r="AF80" s="1"/>
      <c r="AG80" s="2"/>
      <c r="AH80" s="1"/>
      <c r="AI80" s="2"/>
      <c r="AJ80" s="1"/>
      <c r="AK80" s="2"/>
      <c r="AL80" s="1"/>
      <c r="AM80" s="2"/>
      <c r="AN80" s="1"/>
      <c r="AO80" s="2"/>
      <c r="AP80" s="1"/>
      <c r="AQ80" s="2"/>
      <c r="AR80" s="1"/>
      <c r="AS80" s="2"/>
      <c r="AT80" s="1"/>
      <c r="AU80" s="2"/>
      <c r="AV80" s="1"/>
      <c r="AW80" s="2"/>
      <c r="AX80" s="1"/>
      <c r="AY80" s="2"/>
      <c r="AZ80" s="1"/>
      <c r="BA80" s="10"/>
      <c r="BB80" s="1">
        <f t="shared" si="2"/>
        <v>0</v>
      </c>
      <c r="BC80" s="2">
        <f t="shared" si="3"/>
        <v>0</v>
      </c>
    </row>
    <row r="81" spans="1:55" x14ac:dyDescent="0.25">
      <c r="A81" s="63"/>
      <c r="B81" s="49"/>
      <c r="C81" s="43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1"/>
      <c r="U81" s="2"/>
      <c r="V81" s="6"/>
      <c r="W81" s="2"/>
      <c r="X81" s="1"/>
      <c r="Y81" s="2"/>
      <c r="Z81" s="1"/>
      <c r="AA81" s="2"/>
      <c r="AB81" s="1"/>
      <c r="AC81" s="2"/>
      <c r="AD81" s="1"/>
      <c r="AE81" s="2"/>
      <c r="AF81" s="1"/>
      <c r="AG81" s="2"/>
      <c r="AH81" s="1"/>
      <c r="AI81" s="2"/>
      <c r="AJ81" s="1"/>
      <c r="AK81" s="2"/>
      <c r="AL81" s="1"/>
      <c r="AM81" s="2"/>
      <c r="AN81" s="1"/>
      <c r="AO81" s="2"/>
      <c r="AP81" s="1"/>
      <c r="AQ81" s="2"/>
      <c r="AR81" s="1"/>
      <c r="AS81" s="2"/>
      <c r="AT81" s="1"/>
      <c r="AU81" s="2"/>
      <c r="AV81" s="1"/>
      <c r="AW81" s="2"/>
      <c r="AX81" s="1"/>
      <c r="AY81" s="2"/>
      <c r="AZ81" s="1"/>
      <c r="BA81" s="10"/>
      <c r="BB81" s="1">
        <f t="shared" si="2"/>
        <v>0</v>
      </c>
      <c r="BC81" s="2">
        <f t="shared" si="3"/>
        <v>0</v>
      </c>
    </row>
    <row r="82" spans="1:55" x14ac:dyDescent="0.25">
      <c r="A82" s="63"/>
      <c r="B82" s="49"/>
      <c r="C82" s="43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1"/>
      <c r="U82" s="2"/>
      <c r="V82" s="6"/>
      <c r="W82" s="2"/>
      <c r="X82" s="1"/>
      <c r="Y82" s="2"/>
      <c r="Z82" s="1"/>
      <c r="AA82" s="2"/>
      <c r="AB82" s="1"/>
      <c r="AC82" s="2"/>
      <c r="AD82" s="1"/>
      <c r="AE82" s="2"/>
      <c r="AF82" s="1"/>
      <c r="AG82" s="2"/>
      <c r="AH82" s="1"/>
      <c r="AI82" s="2"/>
      <c r="AJ82" s="1"/>
      <c r="AK82" s="2"/>
      <c r="AL82" s="1"/>
      <c r="AM82" s="2"/>
      <c r="AN82" s="1"/>
      <c r="AO82" s="2"/>
      <c r="AP82" s="1"/>
      <c r="AQ82" s="2"/>
      <c r="AR82" s="1"/>
      <c r="AS82" s="2"/>
      <c r="AT82" s="1"/>
      <c r="AU82" s="2"/>
      <c r="AV82" s="1"/>
      <c r="AW82" s="2"/>
      <c r="AX82" s="1"/>
      <c r="AY82" s="2"/>
      <c r="AZ82" s="1"/>
      <c r="BA82" s="10"/>
      <c r="BB82" s="1">
        <f t="shared" si="2"/>
        <v>0</v>
      </c>
      <c r="BC82" s="2">
        <f t="shared" si="3"/>
        <v>0</v>
      </c>
    </row>
    <row r="83" spans="1:55" x14ac:dyDescent="0.25">
      <c r="A83" s="63"/>
      <c r="B83" s="49"/>
      <c r="C83" s="43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1"/>
      <c r="U83" s="2"/>
      <c r="V83" s="6"/>
      <c r="W83" s="2"/>
      <c r="X83" s="1"/>
      <c r="Y83" s="2"/>
      <c r="Z83" s="1"/>
      <c r="AA83" s="2"/>
      <c r="AB83" s="1"/>
      <c r="AC83" s="2"/>
      <c r="AD83" s="1"/>
      <c r="AE83" s="2"/>
      <c r="AF83" s="1"/>
      <c r="AG83" s="2"/>
      <c r="AH83" s="1"/>
      <c r="AI83" s="2"/>
      <c r="AJ83" s="1"/>
      <c r="AK83" s="2"/>
      <c r="AL83" s="1"/>
      <c r="AM83" s="2"/>
      <c r="AN83" s="1"/>
      <c r="AO83" s="2"/>
      <c r="AP83" s="1"/>
      <c r="AQ83" s="2"/>
      <c r="AR83" s="1"/>
      <c r="AS83" s="2"/>
      <c r="AT83" s="1"/>
      <c r="AU83" s="2"/>
      <c r="AV83" s="1"/>
      <c r="AW83" s="2"/>
      <c r="AX83" s="1"/>
      <c r="AY83" s="2"/>
      <c r="AZ83" s="1"/>
      <c r="BA83" s="10"/>
      <c r="BB83" s="1">
        <f t="shared" si="2"/>
        <v>0</v>
      </c>
      <c r="BC83" s="2">
        <f t="shared" si="3"/>
        <v>0</v>
      </c>
    </row>
    <row r="84" spans="1:55" x14ac:dyDescent="0.25">
      <c r="A84" s="63"/>
      <c r="B84" s="49"/>
      <c r="C84" s="43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1"/>
      <c r="Q84" s="2"/>
      <c r="R84" s="1"/>
      <c r="S84" s="2"/>
      <c r="T84" s="1"/>
      <c r="U84" s="2"/>
      <c r="V84" s="6"/>
      <c r="W84" s="2"/>
      <c r="X84" s="1"/>
      <c r="Y84" s="2"/>
      <c r="Z84" s="1"/>
      <c r="AA84" s="2"/>
      <c r="AB84" s="1"/>
      <c r="AC84" s="2"/>
      <c r="AD84" s="1"/>
      <c r="AE84" s="2"/>
      <c r="AF84" s="1"/>
      <c r="AG84" s="2"/>
      <c r="AH84" s="1"/>
      <c r="AI84" s="2"/>
      <c r="AJ84" s="1"/>
      <c r="AK84" s="2"/>
      <c r="AL84" s="1"/>
      <c r="AM84" s="2"/>
      <c r="AN84" s="1"/>
      <c r="AO84" s="2"/>
      <c r="AP84" s="1"/>
      <c r="AQ84" s="2"/>
      <c r="AR84" s="1"/>
      <c r="AS84" s="2"/>
      <c r="AT84" s="1"/>
      <c r="AU84" s="2"/>
      <c r="AV84" s="1"/>
      <c r="AW84" s="2"/>
      <c r="AX84" s="1"/>
      <c r="AY84" s="2"/>
      <c r="AZ84" s="1"/>
      <c r="BA84" s="10"/>
      <c r="BB84" s="1">
        <f t="shared" si="2"/>
        <v>0</v>
      </c>
      <c r="BC84" s="2">
        <f t="shared" si="3"/>
        <v>0</v>
      </c>
    </row>
    <row r="85" spans="1:55" x14ac:dyDescent="0.25">
      <c r="A85" s="63"/>
      <c r="B85" s="49"/>
      <c r="C85" s="43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1"/>
      <c r="Q85" s="2"/>
      <c r="R85" s="1"/>
      <c r="S85" s="2"/>
      <c r="T85" s="1"/>
      <c r="U85" s="2"/>
      <c r="V85" s="6"/>
      <c r="W85" s="2"/>
      <c r="X85" s="1"/>
      <c r="Y85" s="2"/>
      <c r="Z85" s="1"/>
      <c r="AA85" s="2"/>
      <c r="AB85" s="1"/>
      <c r="AC85" s="2"/>
      <c r="AD85" s="1"/>
      <c r="AE85" s="2"/>
      <c r="AF85" s="1"/>
      <c r="AG85" s="2"/>
      <c r="AH85" s="1"/>
      <c r="AI85" s="2"/>
      <c r="AJ85" s="1"/>
      <c r="AK85" s="2"/>
      <c r="AL85" s="1"/>
      <c r="AM85" s="2"/>
      <c r="AN85" s="1"/>
      <c r="AO85" s="2"/>
      <c r="AP85" s="1"/>
      <c r="AQ85" s="2"/>
      <c r="AR85" s="1"/>
      <c r="AS85" s="2"/>
      <c r="AT85" s="1"/>
      <c r="AU85" s="2"/>
      <c r="AV85" s="1"/>
      <c r="AW85" s="2"/>
      <c r="AX85" s="1"/>
      <c r="AY85" s="2"/>
      <c r="AZ85" s="1"/>
      <c r="BA85" s="10"/>
      <c r="BB85" s="1">
        <f t="shared" si="2"/>
        <v>0</v>
      </c>
      <c r="BC85" s="2">
        <f t="shared" si="3"/>
        <v>0</v>
      </c>
    </row>
    <row r="86" spans="1:55" x14ac:dyDescent="0.25">
      <c r="A86" s="63"/>
      <c r="B86" s="49"/>
      <c r="C86" s="43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1"/>
      <c r="U86" s="2"/>
      <c r="V86" s="6"/>
      <c r="W86" s="2"/>
      <c r="X86" s="1"/>
      <c r="Y86" s="2"/>
      <c r="Z86" s="1"/>
      <c r="AA86" s="2"/>
      <c r="AB86" s="1"/>
      <c r="AC86" s="2"/>
      <c r="AD86" s="1"/>
      <c r="AE86" s="2"/>
      <c r="AF86" s="1"/>
      <c r="AG86" s="2"/>
      <c r="AH86" s="1"/>
      <c r="AI86" s="2"/>
      <c r="AJ86" s="1"/>
      <c r="AK86" s="2"/>
      <c r="AL86" s="1"/>
      <c r="AM86" s="2"/>
      <c r="AN86" s="1"/>
      <c r="AO86" s="2"/>
      <c r="AP86" s="1"/>
      <c r="AQ86" s="2"/>
      <c r="AR86" s="1"/>
      <c r="AS86" s="2"/>
      <c r="AT86" s="1"/>
      <c r="AU86" s="2"/>
      <c r="AV86" s="1"/>
      <c r="AW86" s="2"/>
      <c r="AX86" s="1"/>
      <c r="AY86" s="2"/>
      <c r="AZ86" s="1"/>
      <c r="BA86" s="10"/>
      <c r="BB86" s="1">
        <f t="shared" si="2"/>
        <v>0</v>
      </c>
      <c r="BC86" s="2">
        <f t="shared" si="3"/>
        <v>0</v>
      </c>
    </row>
    <row r="87" spans="1:55" x14ac:dyDescent="0.25">
      <c r="A87" s="63"/>
      <c r="B87" s="49"/>
      <c r="C87" s="43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1"/>
      <c r="U87" s="2"/>
      <c r="V87" s="6"/>
      <c r="W87" s="2"/>
      <c r="X87" s="1"/>
      <c r="Y87" s="2"/>
      <c r="Z87" s="1"/>
      <c r="AA87" s="2"/>
      <c r="AB87" s="1"/>
      <c r="AC87" s="2"/>
      <c r="AD87" s="1"/>
      <c r="AE87" s="2"/>
      <c r="AF87" s="1"/>
      <c r="AG87" s="2"/>
      <c r="AH87" s="1"/>
      <c r="AI87" s="2"/>
      <c r="AJ87" s="1"/>
      <c r="AK87" s="2"/>
      <c r="AL87" s="1"/>
      <c r="AM87" s="2"/>
      <c r="AN87" s="1"/>
      <c r="AO87" s="2"/>
      <c r="AP87" s="1"/>
      <c r="AQ87" s="2"/>
      <c r="AR87" s="1"/>
      <c r="AS87" s="2"/>
      <c r="AT87" s="1"/>
      <c r="AU87" s="2"/>
      <c r="AV87" s="1"/>
      <c r="AW87" s="2"/>
      <c r="AX87" s="1"/>
      <c r="AY87" s="2"/>
      <c r="AZ87" s="1"/>
      <c r="BA87" s="10"/>
      <c r="BB87" s="1">
        <f t="shared" si="2"/>
        <v>0</v>
      </c>
      <c r="BC87" s="2">
        <f t="shared" si="3"/>
        <v>0</v>
      </c>
    </row>
    <row r="88" spans="1:55" x14ac:dyDescent="0.25">
      <c r="A88" s="63"/>
      <c r="B88" s="49"/>
      <c r="C88" s="43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1"/>
      <c r="Q88" s="2"/>
      <c r="R88" s="1"/>
      <c r="S88" s="2"/>
      <c r="T88" s="1"/>
      <c r="U88" s="2"/>
      <c r="V88" s="6"/>
      <c r="W88" s="2"/>
      <c r="X88" s="1"/>
      <c r="Y88" s="2"/>
      <c r="Z88" s="1"/>
      <c r="AA88" s="2"/>
      <c r="AB88" s="1"/>
      <c r="AC88" s="2"/>
      <c r="AD88" s="1"/>
      <c r="AE88" s="2"/>
      <c r="AF88" s="1"/>
      <c r="AG88" s="2"/>
      <c r="AH88" s="1"/>
      <c r="AI88" s="2"/>
      <c r="AJ88" s="1"/>
      <c r="AK88" s="2"/>
      <c r="AL88" s="1"/>
      <c r="AM88" s="2"/>
      <c r="AN88" s="1"/>
      <c r="AO88" s="2"/>
      <c r="AP88" s="1"/>
      <c r="AQ88" s="2"/>
      <c r="AR88" s="1"/>
      <c r="AS88" s="2"/>
      <c r="AT88" s="1"/>
      <c r="AU88" s="2"/>
      <c r="AV88" s="1"/>
      <c r="AW88" s="2"/>
      <c r="AX88" s="1"/>
      <c r="AY88" s="2"/>
      <c r="AZ88" s="1"/>
      <c r="BA88" s="10"/>
      <c r="BB88" s="1">
        <f t="shared" si="2"/>
        <v>0</v>
      </c>
      <c r="BC88" s="2">
        <f t="shared" si="3"/>
        <v>0</v>
      </c>
    </row>
    <row r="89" spans="1:55" ht="15.75" thickBot="1" x14ac:dyDescent="0.3">
      <c r="A89" s="64"/>
      <c r="B89" s="50"/>
      <c r="C89" s="67"/>
      <c r="D89" s="3"/>
      <c r="E89" s="4"/>
      <c r="F89" s="3"/>
      <c r="G89" s="4"/>
      <c r="H89" s="3"/>
      <c r="I89" s="4"/>
      <c r="J89" s="3"/>
      <c r="K89" s="4"/>
      <c r="L89" s="3"/>
      <c r="M89" s="4"/>
      <c r="N89" s="3"/>
      <c r="O89" s="4"/>
      <c r="P89" s="3"/>
      <c r="Q89" s="4"/>
      <c r="R89" s="3"/>
      <c r="S89" s="4"/>
      <c r="T89" s="3"/>
      <c r="U89" s="4"/>
      <c r="V89" s="9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3"/>
      <c r="BA89" s="12"/>
      <c r="BB89" s="1">
        <f t="shared" si="2"/>
        <v>0</v>
      </c>
      <c r="BC89" s="2">
        <f t="shared" si="3"/>
        <v>0</v>
      </c>
    </row>
    <row r="90" spans="1:55" ht="15.75" thickBot="1" x14ac:dyDescent="0.3"/>
    <row r="91" spans="1:55" ht="15.75" thickBot="1" x14ac:dyDescent="0.3">
      <c r="B91" s="71" t="s">
        <v>61</v>
      </c>
      <c r="C91" s="72">
        <f>SUM(C2:C89)</f>
        <v>225</v>
      </c>
    </row>
  </sheetData>
  <sortState ref="B2:B31">
    <sortCondition ref="B2"/>
  </sortState>
  <mergeCells count="26">
    <mergeCell ref="AF1:AG1"/>
    <mergeCell ref="AH1:AI1"/>
    <mergeCell ref="AJ1:AK1"/>
    <mergeCell ref="AZ1:BA1"/>
    <mergeCell ref="AN1:AO1"/>
    <mergeCell ref="AP1:AQ1"/>
    <mergeCell ref="AR1:AS1"/>
    <mergeCell ref="AT1:AU1"/>
    <mergeCell ref="AV1:AW1"/>
    <mergeCell ref="AX1:AY1"/>
    <mergeCell ref="N1:O1"/>
    <mergeCell ref="BB1:BC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2"/>
  <sheetViews>
    <sheetView workbookViewId="0">
      <selection activeCell="B2" sqref="B2:B8"/>
    </sheetView>
  </sheetViews>
  <sheetFormatPr defaultRowHeight="15" x14ac:dyDescent="0.25"/>
  <cols>
    <col min="1" max="1" width="10.5703125" style="65" customWidth="1"/>
    <col min="2" max="2" width="27.42578125" customWidth="1"/>
    <col min="3" max="3" width="12.4257812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1" width="6.7109375" customWidth="1"/>
    <col min="32" max="32" width="4.7109375" customWidth="1"/>
    <col min="33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  <col min="52" max="52" width="4.7109375" customWidth="1"/>
    <col min="53" max="53" width="6.7109375" customWidth="1"/>
  </cols>
  <sheetData>
    <row r="1" spans="1:55" s="65" customFormat="1" ht="24" customHeight="1" x14ac:dyDescent="0.25">
      <c r="A1" s="53" t="s">
        <v>51</v>
      </c>
      <c r="B1" s="60" t="s">
        <v>0</v>
      </c>
      <c r="C1" s="68" t="s">
        <v>50</v>
      </c>
      <c r="D1" s="77" t="s">
        <v>1</v>
      </c>
      <c r="E1" s="78"/>
      <c r="F1" s="77" t="s">
        <v>6</v>
      </c>
      <c r="G1" s="78"/>
      <c r="H1" s="77" t="s">
        <v>10</v>
      </c>
      <c r="I1" s="78"/>
      <c r="J1" s="77" t="s">
        <v>8</v>
      </c>
      <c r="K1" s="78"/>
      <c r="L1" s="77" t="s">
        <v>9</v>
      </c>
      <c r="M1" s="78"/>
      <c r="N1" s="77" t="s">
        <v>11</v>
      </c>
      <c r="O1" s="78"/>
      <c r="P1" s="77" t="s">
        <v>12</v>
      </c>
      <c r="Q1" s="78"/>
      <c r="R1" s="77" t="s">
        <v>13</v>
      </c>
      <c r="S1" s="78"/>
      <c r="T1" s="77" t="s">
        <v>2</v>
      </c>
      <c r="U1" s="78"/>
      <c r="V1" s="79" t="s">
        <v>3</v>
      </c>
      <c r="W1" s="78"/>
      <c r="X1" s="77" t="s">
        <v>5</v>
      </c>
      <c r="Y1" s="78"/>
      <c r="Z1" s="77" t="s">
        <v>7</v>
      </c>
      <c r="AA1" s="78"/>
      <c r="AB1" s="80" t="s">
        <v>14</v>
      </c>
      <c r="AC1" s="78"/>
      <c r="AD1" s="80" t="s">
        <v>15</v>
      </c>
      <c r="AE1" s="78"/>
      <c r="AF1" s="77" t="s">
        <v>16</v>
      </c>
      <c r="AG1" s="78"/>
      <c r="AH1" s="77" t="s">
        <v>17</v>
      </c>
      <c r="AI1" s="78"/>
      <c r="AJ1" s="77" t="s">
        <v>18</v>
      </c>
      <c r="AK1" s="78"/>
      <c r="AL1" s="80" t="s">
        <v>19</v>
      </c>
      <c r="AM1" s="78"/>
      <c r="AN1" s="77" t="s">
        <v>20</v>
      </c>
      <c r="AO1" s="78"/>
      <c r="AP1" s="77" t="s">
        <v>4</v>
      </c>
      <c r="AQ1" s="78"/>
      <c r="AR1" s="77" t="s">
        <v>21</v>
      </c>
      <c r="AS1" s="78"/>
      <c r="AT1" s="77" t="s">
        <v>22</v>
      </c>
      <c r="AU1" s="78"/>
      <c r="AV1" s="77" t="s">
        <v>23</v>
      </c>
      <c r="AW1" s="78"/>
      <c r="AX1" s="77" t="s">
        <v>24</v>
      </c>
      <c r="AY1" s="78"/>
      <c r="AZ1" s="77" t="s">
        <v>25</v>
      </c>
      <c r="BA1" s="82"/>
      <c r="BB1" s="77" t="s">
        <v>30</v>
      </c>
      <c r="BC1" s="78"/>
    </row>
    <row r="2" spans="1:55" x14ac:dyDescent="0.25">
      <c r="A2" s="66">
        <v>3226</v>
      </c>
      <c r="B2" s="44"/>
      <c r="C2" s="46">
        <v>6</v>
      </c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6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2"/>
      <c r="AZ2" s="1"/>
      <c r="BA2" s="10"/>
      <c r="BB2" s="1">
        <f>SUM(AZ2,AX2,AV2,AT2,AR2,AP2,AN2,AL2,AJ2,AH2,AF2,AD2,AB2,Z2,X2,V2,T2,R2,P2,N2,L2,J2,H2,F2,D2)</f>
        <v>0</v>
      </c>
      <c r="BC2" s="2">
        <f>SUM(BA2,AY2,AW2,AU2,AS2,AQ2,AO2,AM2,AK2,AI2,AG2,AE2,AC2,AA2,Y2,W2,U2,S2,Q2,O2,M2,K2,I2,G2,E2)</f>
        <v>0</v>
      </c>
    </row>
    <row r="3" spans="1:55" x14ac:dyDescent="0.25">
      <c r="A3" s="66">
        <v>3217</v>
      </c>
      <c r="B3" s="70"/>
      <c r="C3" s="46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6"/>
      <c r="W3" s="2"/>
      <c r="X3" s="1"/>
      <c r="Y3" s="2"/>
      <c r="Z3" s="1"/>
      <c r="AA3" s="2"/>
      <c r="AB3" s="1"/>
      <c r="AC3" s="2"/>
      <c r="AD3" s="1"/>
      <c r="AE3" s="2"/>
      <c r="AF3" s="1"/>
      <c r="AG3" s="2"/>
      <c r="AH3" s="1"/>
      <c r="AI3" s="2"/>
      <c r="AJ3" s="1"/>
      <c r="AK3" s="2"/>
      <c r="AL3" s="1"/>
      <c r="AM3" s="2"/>
      <c r="AN3" s="1"/>
      <c r="AO3" s="2"/>
      <c r="AP3" s="1"/>
      <c r="AQ3" s="2"/>
      <c r="AR3" s="1"/>
      <c r="AS3" s="2"/>
      <c r="AT3" s="1"/>
      <c r="AU3" s="2"/>
      <c r="AV3" s="1"/>
      <c r="AW3" s="2"/>
      <c r="AX3" s="1"/>
      <c r="AY3" s="2"/>
      <c r="AZ3" s="1"/>
      <c r="BA3" s="10"/>
      <c r="BB3" s="1">
        <f t="shared" ref="BB3:BB25" si="0">SUM(AZ3,AX3,AV3,AT3,AR3,AP3,AN3,AL3,AJ3,AH3,AF3,AD3,AB3,Z3,X3,V3,T3,R3,P3,N3,L3,J3,H3,F3,D3)</f>
        <v>0</v>
      </c>
      <c r="BC3" s="2">
        <f t="shared" ref="BC3:BC25" si="1">SUM(BA3,AY3,AW3,AU3,AS3,AQ3,AO3,AM3,AK3,AI3,AG3,AE3,AC3,AA3,Y3,W3,U3,S3,Q3,O3,M3,K3,I3,G3,E3)</f>
        <v>0</v>
      </c>
    </row>
    <row r="4" spans="1:55" x14ac:dyDescent="0.25">
      <c r="A4" s="66">
        <v>3181</v>
      </c>
      <c r="B4" s="44"/>
      <c r="C4" s="46">
        <v>0</v>
      </c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6"/>
      <c r="W4" s="2"/>
      <c r="X4" s="1"/>
      <c r="Y4" s="2"/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2"/>
      <c r="AZ4" s="1"/>
      <c r="BA4" s="10"/>
      <c r="BB4" s="1">
        <f t="shared" si="0"/>
        <v>0</v>
      </c>
      <c r="BC4" s="2">
        <f t="shared" si="1"/>
        <v>0</v>
      </c>
    </row>
    <row r="5" spans="1:55" x14ac:dyDescent="0.25">
      <c r="A5" s="66">
        <v>3199</v>
      </c>
      <c r="B5" s="44"/>
      <c r="C5" s="46">
        <v>0</v>
      </c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6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2"/>
      <c r="AZ5" s="1"/>
      <c r="BA5" s="10"/>
      <c r="BB5" s="1">
        <f t="shared" si="0"/>
        <v>0</v>
      </c>
      <c r="BC5" s="2">
        <f t="shared" si="1"/>
        <v>0</v>
      </c>
    </row>
    <row r="6" spans="1:55" x14ac:dyDescent="0.25">
      <c r="A6" s="66">
        <v>3148</v>
      </c>
      <c r="B6" s="44"/>
      <c r="C6" s="46">
        <v>2</v>
      </c>
      <c r="D6" s="1">
        <v>2</v>
      </c>
      <c r="E6" s="2">
        <v>2</v>
      </c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1"/>
      <c r="U6" s="2"/>
      <c r="V6" s="6"/>
      <c r="W6" s="2"/>
      <c r="X6" s="1"/>
      <c r="Y6" s="2"/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  <c r="AY6" s="2"/>
      <c r="AZ6" s="1"/>
      <c r="BA6" s="10"/>
      <c r="BB6" s="1">
        <f t="shared" si="0"/>
        <v>2</v>
      </c>
      <c r="BC6" s="2">
        <f t="shared" si="1"/>
        <v>2</v>
      </c>
    </row>
    <row r="7" spans="1:55" x14ac:dyDescent="0.25">
      <c r="A7" s="66"/>
      <c r="B7" s="44"/>
      <c r="C7" s="46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6"/>
      <c r="W7" s="2"/>
      <c r="X7" s="1"/>
      <c r="Y7" s="2"/>
      <c r="Z7" s="1"/>
      <c r="AA7" s="2"/>
      <c r="AB7" s="1"/>
      <c r="AC7" s="2"/>
      <c r="AD7" s="1"/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  <c r="AY7" s="2"/>
      <c r="AZ7" s="1"/>
      <c r="BA7" s="10"/>
      <c r="BB7" s="1">
        <f t="shared" si="0"/>
        <v>0</v>
      </c>
      <c r="BC7" s="2">
        <f t="shared" si="1"/>
        <v>0</v>
      </c>
    </row>
    <row r="8" spans="1:55" x14ac:dyDescent="0.25">
      <c r="A8" s="66"/>
      <c r="B8" s="49"/>
      <c r="C8" s="43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6"/>
      <c r="W8" s="2"/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  <c r="AY8" s="2"/>
      <c r="AZ8" s="1"/>
      <c r="BA8" s="10"/>
      <c r="BB8" s="1">
        <f t="shared" si="0"/>
        <v>0</v>
      </c>
      <c r="BC8" s="2">
        <f t="shared" si="1"/>
        <v>0</v>
      </c>
    </row>
    <row r="9" spans="1:55" x14ac:dyDescent="0.25">
      <c r="A9" s="66"/>
      <c r="B9" s="49"/>
      <c r="C9" s="43"/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1"/>
      <c r="U9" s="2"/>
      <c r="V9" s="6"/>
      <c r="W9" s="2"/>
      <c r="X9" s="1"/>
      <c r="Y9" s="2"/>
      <c r="Z9" s="1"/>
      <c r="AA9" s="2"/>
      <c r="AB9" s="1"/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  <c r="AY9" s="2"/>
      <c r="AZ9" s="1"/>
      <c r="BA9" s="10"/>
      <c r="BB9" s="1">
        <f t="shared" si="0"/>
        <v>0</v>
      </c>
      <c r="BC9" s="2">
        <f t="shared" si="1"/>
        <v>0</v>
      </c>
    </row>
    <row r="10" spans="1:55" x14ac:dyDescent="0.25">
      <c r="A10" s="66"/>
      <c r="B10" s="49"/>
      <c r="C10" s="43"/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1"/>
      <c r="U10" s="2"/>
      <c r="V10" s="6"/>
      <c r="W10" s="2"/>
      <c r="X10" s="1"/>
      <c r="Y10" s="2"/>
      <c r="Z10" s="1"/>
      <c r="AA10" s="2"/>
      <c r="AB10" s="1"/>
      <c r="AC10" s="2"/>
      <c r="AD10" s="1"/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/>
      <c r="AU10" s="2"/>
      <c r="AV10" s="1"/>
      <c r="AW10" s="2"/>
      <c r="AX10" s="1"/>
      <c r="AY10" s="2"/>
      <c r="AZ10" s="1"/>
      <c r="BA10" s="10"/>
      <c r="BB10" s="1">
        <f t="shared" si="0"/>
        <v>0</v>
      </c>
      <c r="BC10" s="2">
        <f t="shared" si="1"/>
        <v>0</v>
      </c>
    </row>
    <row r="11" spans="1:55" x14ac:dyDescent="0.25">
      <c r="A11" s="66"/>
      <c r="B11" s="49"/>
      <c r="C11" s="43"/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1"/>
      <c r="U11" s="2"/>
      <c r="V11" s="6"/>
      <c r="W11" s="2"/>
      <c r="X11" s="1"/>
      <c r="Y11" s="2"/>
      <c r="Z11" s="1"/>
      <c r="AA11" s="2"/>
      <c r="AB11" s="1"/>
      <c r="AC11" s="2"/>
      <c r="AD11" s="1"/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  <c r="AY11" s="2"/>
      <c r="AZ11" s="1"/>
      <c r="BA11" s="10"/>
      <c r="BB11" s="1">
        <f t="shared" si="0"/>
        <v>0</v>
      </c>
      <c r="BC11" s="2">
        <f t="shared" si="1"/>
        <v>0</v>
      </c>
    </row>
    <row r="12" spans="1:55" x14ac:dyDescent="0.25">
      <c r="A12" s="66"/>
      <c r="B12" s="49"/>
      <c r="C12" s="43"/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1"/>
      <c r="U12" s="2"/>
      <c r="V12" s="6"/>
      <c r="W12" s="2"/>
      <c r="X12" s="1"/>
      <c r="Y12" s="2"/>
      <c r="Z12" s="1"/>
      <c r="AA12" s="2"/>
      <c r="AB12" s="1"/>
      <c r="AC12" s="2"/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  <c r="AY12" s="2"/>
      <c r="AZ12" s="1"/>
      <c r="BA12" s="10"/>
      <c r="BB12" s="1">
        <f t="shared" si="0"/>
        <v>0</v>
      </c>
      <c r="BC12" s="2">
        <f t="shared" si="1"/>
        <v>0</v>
      </c>
    </row>
    <row r="13" spans="1:55" x14ac:dyDescent="0.25">
      <c r="A13" s="66"/>
      <c r="B13" s="49"/>
      <c r="C13" s="43"/>
      <c r="D13" s="1"/>
      <c r="E13" s="2"/>
      <c r="F13" s="1"/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1"/>
      <c r="U13" s="2"/>
      <c r="V13" s="6"/>
      <c r="W13" s="2"/>
      <c r="X13" s="1"/>
      <c r="Y13" s="2"/>
      <c r="Z13" s="1"/>
      <c r="AA13" s="2"/>
      <c r="AB13" s="1"/>
      <c r="AC13" s="2"/>
      <c r="AD13" s="1"/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/>
      <c r="AS13" s="2"/>
      <c r="AT13" s="1"/>
      <c r="AU13" s="2"/>
      <c r="AV13" s="1"/>
      <c r="AW13" s="2"/>
      <c r="AX13" s="1"/>
      <c r="AY13" s="2"/>
      <c r="AZ13" s="1"/>
      <c r="BA13" s="10"/>
      <c r="BB13" s="1">
        <f t="shared" si="0"/>
        <v>0</v>
      </c>
      <c r="BC13" s="2">
        <f t="shared" si="1"/>
        <v>0</v>
      </c>
    </row>
    <row r="14" spans="1:55" x14ac:dyDescent="0.25">
      <c r="A14" s="66"/>
      <c r="B14" s="49"/>
      <c r="C14" s="43"/>
      <c r="D14" s="1"/>
      <c r="E14" s="2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1"/>
      <c r="U14" s="2"/>
      <c r="V14" s="6"/>
      <c r="W14" s="2"/>
      <c r="X14" s="1"/>
      <c r="Y14" s="2"/>
      <c r="Z14" s="1"/>
      <c r="AA14" s="2"/>
      <c r="AB14" s="1"/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  <c r="AY14" s="2"/>
      <c r="AZ14" s="1"/>
      <c r="BA14" s="10"/>
      <c r="BB14" s="1">
        <f t="shared" si="0"/>
        <v>0</v>
      </c>
      <c r="BC14" s="2">
        <f t="shared" si="1"/>
        <v>0</v>
      </c>
    </row>
    <row r="15" spans="1:55" x14ac:dyDescent="0.25">
      <c r="A15" s="66"/>
      <c r="B15" s="49"/>
      <c r="C15" s="43"/>
      <c r="D15" s="1"/>
      <c r="E15" s="2"/>
      <c r="F15" s="1"/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1"/>
      <c r="U15" s="2"/>
      <c r="V15" s="6"/>
      <c r="W15" s="2"/>
      <c r="X15" s="1"/>
      <c r="Y15" s="2"/>
      <c r="Z15" s="1"/>
      <c r="AA15" s="2"/>
      <c r="AB15" s="1"/>
      <c r="AC15" s="2"/>
      <c r="AD15" s="1"/>
      <c r="AE15" s="2"/>
      <c r="AF15" s="1"/>
      <c r="AG15" s="2"/>
      <c r="AH15" s="1"/>
      <c r="AI15" s="2"/>
      <c r="AJ15" s="1"/>
      <c r="AK15" s="2"/>
      <c r="AL15" s="1"/>
      <c r="AM15" s="2"/>
      <c r="AN15" s="1"/>
      <c r="AO15" s="2"/>
      <c r="AP15" s="1"/>
      <c r="AQ15" s="2"/>
      <c r="AR15" s="1"/>
      <c r="AS15" s="2"/>
      <c r="AT15" s="1"/>
      <c r="AU15" s="2"/>
      <c r="AV15" s="1"/>
      <c r="AW15" s="2"/>
      <c r="AX15" s="1"/>
      <c r="AY15" s="2"/>
      <c r="AZ15" s="1"/>
      <c r="BA15" s="10"/>
      <c r="BB15" s="1">
        <f t="shared" si="0"/>
        <v>0</v>
      </c>
      <c r="BC15" s="2">
        <f t="shared" si="1"/>
        <v>0</v>
      </c>
    </row>
    <row r="16" spans="1:55" x14ac:dyDescent="0.25">
      <c r="A16" s="66"/>
      <c r="B16" s="49"/>
      <c r="C16" s="43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1"/>
      <c r="U16" s="2"/>
      <c r="V16" s="6"/>
      <c r="W16" s="2"/>
      <c r="X16" s="1"/>
      <c r="Y16" s="2"/>
      <c r="Z16" s="1"/>
      <c r="AA16" s="2"/>
      <c r="AB16" s="1"/>
      <c r="AC16" s="2"/>
      <c r="AD16" s="1"/>
      <c r="AE16" s="2"/>
      <c r="AF16" s="1"/>
      <c r="AG16" s="2"/>
      <c r="AH16" s="1"/>
      <c r="AI16" s="2"/>
      <c r="AJ16" s="1"/>
      <c r="AK16" s="2"/>
      <c r="AL16" s="1"/>
      <c r="AM16" s="2"/>
      <c r="AN16" s="1"/>
      <c r="AO16" s="2"/>
      <c r="AP16" s="1"/>
      <c r="AQ16" s="2"/>
      <c r="AR16" s="1"/>
      <c r="AS16" s="2"/>
      <c r="AT16" s="1"/>
      <c r="AU16" s="2"/>
      <c r="AV16" s="1"/>
      <c r="AW16" s="2"/>
      <c r="AX16" s="1"/>
      <c r="AY16" s="2"/>
      <c r="AZ16" s="1"/>
      <c r="BA16" s="10"/>
      <c r="BB16" s="1">
        <f t="shared" si="0"/>
        <v>0</v>
      </c>
      <c r="BC16" s="2">
        <f t="shared" si="1"/>
        <v>0</v>
      </c>
    </row>
    <row r="17" spans="1:55" x14ac:dyDescent="0.25">
      <c r="A17" s="66"/>
      <c r="B17" s="49"/>
      <c r="C17" s="43"/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1"/>
      <c r="U17" s="2"/>
      <c r="V17" s="6"/>
      <c r="W17" s="2"/>
      <c r="X17" s="1"/>
      <c r="Y17" s="2"/>
      <c r="Z17" s="1"/>
      <c r="AA17" s="2"/>
      <c r="AB17" s="1"/>
      <c r="AC17" s="2"/>
      <c r="AD17" s="1"/>
      <c r="AE17" s="2"/>
      <c r="AF17" s="1"/>
      <c r="AG17" s="2"/>
      <c r="AH17" s="1"/>
      <c r="AI17" s="2"/>
      <c r="AJ17" s="1"/>
      <c r="AK17" s="2"/>
      <c r="AL17" s="1"/>
      <c r="AM17" s="2"/>
      <c r="AN17" s="1"/>
      <c r="AO17" s="2"/>
      <c r="AP17" s="1"/>
      <c r="AQ17" s="2"/>
      <c r="AR17" s="1"/>
      <c r="AS17" s="2"/>
      <c r="AT17" s="1"/>
      <c r="AU17" s="2"/>
      <c r="AV17" s="1"/>
      <c r="AW17" s="2"/>
      <c r="AX17" s="1"/>
      <c r="AY17" s="2"/>
      <c r="AZ17" s="1"/>
      <c r="BA17" s="10"/>
      <c r="BB17" s="1">
        <f t="shared" si="0"/>
        <v>0</v>
      </c>
      <c r="BC17" s="2">
        <f t="shared" si="1"/>
        <v>0</v>
      </c>
    </row>
    <row r="18" spans="1:55" x14ac:dyDescent="0.25">
      <c r="A18" s="66"/>
      <c r="B18" s="49"/>
      <c r="C18" s="43"/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1"/>
      <c r="U18" s="2"/>
      <c r="V18" s="6"/>
      <c r="W18" s="2"/>
      <c r="X18" s="1"/>
      <c r="Y18" s="2"/>
      <c r="Z18" s="1"/>
      <c r="AA18" s="2"/>
      <c r="AB18" s="1"/>
      <c r="AC18" s="2"/>
      <c r="AD18" s="1"/>
      <c r="AE18" s="2"/>
      <c r="AF18" s="1"/>
      <c r="AG18" s="2"/>
      <c r="AH18" s="1"/>
      <c r="AI18" s="2"/>
      <c r="AJ18" s="1"/>
      <c r="AK18" s="2"/>
      <c r="AL18" s="1"/>
      <c r="AM18" s="2"/>
      <c r="AN18" s="1"/>
      <c r="AO18" s="2"/>
      <c r="AP18" s="1"/>
      <c r="AQ18" s="2"/>
      <c r="AR18" s="1"/>
      <c r="AS18" s="2"/>
      <c r="AT18" s="1"/>
      <c r="AU18" s="2"/>
      <c r="AV18" s="1"/>
      <c r="AW18" s="2"/>
      <c r="AX18" s="1"/>
      <c r="AY18" s="2"/>
      <c r="AZ18" s="1"/>
      <c r="BA18" s="10"/>
      <c r="BB18" s="1">
        <f t="shared" si="0"/>
        <v>0</v>
      </c>
      <c r="BC18" s="2">
        <f t="shared" si="1"/>
        <v>0</v>
      </c>
    </row>
    <row r="19" spans="1:55" x14ac:dyDescent="0.25">
      <c r="A19" s="66"/>
      <c r="B19" s="49"/>
      <c r="C19" s="43"/>
      <c r="D19" s="1"/>
      <c r="E19" s="2"/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1"/>
      <c r="U19" s="2"/>
      <c r="V19" s="6"/>
      <c r="W19" s="2"/>
      <c r="X19" s="1"/>
      <c r="Y19" s="2"/>
      <c r="Z19" s="1"/>
      <c r="AA19" s="2"/>
      <c r="AB19" s="1"/>
      <c r="AC19" s="2"/>
      <c r="AD19" s="1"/>
      <c r="AE19" s="2"/>
      <c r="AF19" s="1"/>
      <c r="AG19" s="2"/>
      <c r="AH19" s="1"/>
      <c r="AI19" s="2"/>
      <c r="AJ19" s="1"/>
      <c r="AK19" s="2"/>
      <c r="AL19" s="1"/>
      <c r="AM19" s="2"/>
      <c r="AN19" s="1"/>
      <c r="AO19" s="2"/>
      <c r="AP19" s="1"/>
      <c r="AQ19" s="2"/>
      <c r="AR19" s="1"/>
      <c r="AS19" s="2"/>
      <c r="AT19" s="1"/>
      <c r="AU19" s="2"/>
      <c r="AV19" s="1"/>
      <c r="AW19" s="2"/>
      <c r="AX19" s="1"/>
      <c r="AY19" s="2"/>
      <c r="AZ19" s="1"/>
      <c r="BA19" s="10"/>
      <c r="BB19" s="1">
        <f t="shared" si="0"/>
        <v>0</v>
      </c>
      <c r="BC19" s="2">
        <f t="shared" si="1"/>
        <v>0</v>
      </c>
    </row>
    <row r="20" spans="1:55" x14ac:dyDescent="0.25">
      <c r="A20" s="66"/>
      <c r="B20" s="49"/>
      <c r="C20" s="43"/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6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2"/>
      <c r="AZ20" s="1"/>
      <c r="BA20" s="10"/>
      <c r="BB20" s="1">
        <f t="shared" si="0"/>
        <v>0</v>
      </c>
      <c r="BC20" s="2">
        <f t="shared" si="1"/>
        <v>0</v>
      </c>
    </row>
    <row r="21" spans="1:55" x14ac:dyDescent="0.25">
      <c r="A21" s="66"/>
      <c r="B21" s="49"/>
      <c r="C21" s="43"/>
      <c r="D21" s="1"/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1"/>
      <c r="U21" s="2"/>
      <c r="V21" s="6"/>
      <c r="W21" s="2"/>
      <c r="X21" s="1"/>
      <c r="Y21" s="2"/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2"/>
      <c r="AZ21" s="1"/>
      <c r="BA21" s="10"/>
      <c r="BB21" s="1">
        <f t="shared" si="0"/>
        <v>0</v>
      </c>
      <c r="BC21" s="2">
        <f t="shared" si="1"/>
        <v>0</v>
      </c>
    </row>
    <row r="22" spans="1:55" x14ac:dyDescent="0.25">
      <c r="A22" s="66"/>
      <c r="B22" s="49"/>
      <c r="C22" s="43"/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1"/>
      <c r="U22" s="2"/>
      <c r="V22" s="6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2"/>
      <c r="AZ22" s="1"/>
      <c r="BA22" s="10"/>
      <c r="BB22" s="1">
        <f t="shared" si="0"/>
        <v>0</v>
      </c>
      <c r="BC22" s="2">
        <f t="shared" si="1"/>
        <v>0</v>
      </c>
    </row>
    <row r="23" spans="1:55" x14ac:dyDescent="0.25">
      <c r="A23" s="66"/>
      <c r="B23" s="49"/>
      <c r="C23" s="43"/>
      <c r="D23" s="1"/>
      <c r="E23" s="2"/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1"/>
      <c r="U23" s="2"/>
      <c r="V23" s="6"/>
      <c r="W23" s="2"/>
      <c r="X23" s="1"/>
      <c r="Y23" s="2"/>
      <c r="Z23" s="1"/>
      <c r="AA23" s="2"/>
      <c r="AB23" s="1"/>
      <c r="AC23" s="2"/>
      <c r="AD23" s="1"/>
      <c r="AE23" s="2"/>
      <c r="AF23" s="1"/>
      <c r="AG23" s="2"/>
      <c r="AH23" s="1"/>
      <c r="AI23" s="2"/>
      <c r="AJ23" s="1"/>
      <c r="AK23" s="2"/>
      <c r="AL23" s="1"/>
      <c r="AM23" s="2"/>
      <c r="AN23" s="1"/>
      <c r="AO23" s="2"/>
      <c r="AP23" s="1"/>
      <c r="AQ23" s="2"/>
      <c r="AR23" s="1"/>
      <c r="AS23" s="2"/>
      <c r="AT23" s="1"/>
      <c r="AU23" s="2"/>
      <c r="AV23" s="1"/>
      <c r="AW23" s="2"/>
      <c r="AX23" s="1"/>
      <c r="AY23" s="2"/>
      <c r="AZ23" s="1"/>
      <c r="BA23" s="10"/>
      <c r="BB23" s="1">
        <f t="shared" si="0"/>
        <v>0</v>
      </c>
      <c r="BC23" s="2">
        <f t="shared" si="1"/>
        <v>0</v>
      </c>
    </row>
    <row r="24" spans="1:55" x14ac:dyDescent="0.25">
      <c r="A24" s="66"/>
      <c r="B24" s="49"/>
      <c r="C24" s="43"/>
      <c r="D24" s="1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6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10"/>
      <c r="BB24" s="1">
        <f t="shared" si="0"/>
        <v>0</v>
      </c>
      <c r="BC24" s="2">
        <f t="shared" si="1"/>
        <v>0</v>
      </c>
    </row>
    <row r="25" spans="1:55" x14ac:dyDescent="0.25">
      <c r="A25" s="66"/>
      <c r="B25" s="49"/>
      <c r="C25" s="43"/>
      <c r="D25" s="1"/>
      <c r="E25" s="2"/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1"/>
      <c r="U25" s="2"/>
      <c r="V25" s="6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2"/>
      <c r="AH25" s="1"/>
      <c r="AI25" s="2"/>
      <c r="AJ25" s="1"/>
      <c r="AK25" s="2"/>
      <c r="AL25" s="1"/>
      <c r="AM25" s="2"/>
      <c r="AN25" s="1"/>
      <c r="AO25" s="2"/>
      <c r="AP25" s="1"/>
      <c r="AQ25" s="2"/>
      <c r="AR25" s="1"/>
      <c r="AS25" s="2"/>
      <c r="AT25" s="1"/>
      <c r="AU25" s="2"/>
      <c r="AV25" s="1"/>
      <c r="AW25" s="2"/>
      <c r="AX25" s="1"/>
      <c r="AY25" s="2"/>
      <c r="AZ25" s="1"/>
      <c r="BA25" s="10"/>
      <c r="BB25" s="1">
        <f t="shared" si="0"/>
        <v>0</v>
      </c>
      <c r="BC25" s="2">
        <f t="shared" si="1"/>
        <v>0</v>
      </c>
    </row>
    <row r="26" spans="1:55" x14ac:dyDescent="0.25">
      <c r="A26" s="66"/>
      <c r="B26" s="49"/>
      <c r="C26" s="43"/>
      <c r="D26" s="1"/>
      <c r="E26" s="2"/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1"/>
      <c r="U26" s="2"/>
      <c r="V26" s="6"/>
      <c r="W26" s="2"/>
      <c r="X26" s="1"/>
      <c r="Y26" s="2"/>
      <c r="Z26" s="1"/>
      <c r="AA26" s="2"/>
      <c r="AB26" s="1"/>
      <c r="AC26" s="2"/>
      <c r="AD26" s="1"/>
      <c r="AE26" s="2"/>
      <c r="AF26" s="1"/>
      <c r="AG26" s="2"/>
      <c r="AH26" s="1"/>
      <c r="AI26" s="2"/>
      <c r="AJ26" s="1"/>
      <c r="AK26" s="2"/>
      <c r="AL26" s="1"/>
      <c r="AM26" s="2"/>
      <c r="AN26" s="1"/>
      <c r="AO26" s="2"/>
      <c r="AP26" s="1"/>
      <c r="AQ26" s="2"/>
      <c r="AR26" s="1"/>
      <c r="AS26" s="2"/>
      <c r="AT26" s="1"/>
      <c r="AU26" s="2"/>
      <c r="AV26" s="1"/>
      <c r="AW26" s="2"/>
      <c r="AX26" s="1"/>
      <c r="AY26" s="2"/>
      <c r="AZ26" s="1"/>
      <c r="BA26" s="10"/>
      <c r="BB26" s="1"/>
      <c r="BC26" s="2"/>
    </row>
    <row r="27" spans="1:55" x14ac:dyDescent="0.25">
      <c r="A27" s="66"/>
      <c r="B27" s="49"/>
      <c r="C27" s="43"/>
      <c r="D27" s="1"/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6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2"/>
      <c r="AZ27" s="1"/>
      <c r="BA27" s="10"/>
      <c r="BB27" s="1"/>
      <c r="BC27" s="2"/>
    </row>
    <row r="28" spans="1:55" x14ac:dyDescent="0.25">
      <c r="A28" s="66"/>
      <c r="B28" s="49"/>
      <c r="C28" s="43"/>
      <c r="D28" s="1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/>
      <c r="T28" s="1"/>
      <c r="U28" s="2"/>
      <c r="V28" s="6"/>
      <c r="W28" s="2"/>
      <c r="X28" s="1"/>
      <c r="Y28" s="2"/>
      <c r="Z28" s="1"/>
      <c r="AA28" s="2"/>
      <c r="AB28" s="1"/>
      <c r="AC28" s="2"/>
      <c r="AD28" s="1"/>
      <c r="AE28" s="2"/>
      <c r="AF28" s="1"/>
      <c r="AG28" s="2"/>
      <c r="AH28" s="1"/>
      <c r="AI28" s="2"/>
      <c r="AJ28" s="1"/>
      <c r="AK28" s="2"/>
      <c r="AL28" s="1"/>
      <c r="AM28" s="2"/>
      <c r="AN28" s="1"/>
      <c r="AO28" s="2"/>
      <c r="AP28" s="1"/>
      <c r="AQ28" s="2"/>
      <c r="AR28" s="1"/>
      <c r="AS28" s="2"/>
      <c r="AT28" s="1"/>
      <c r="AU28" s="2"/>
      <c r="AV28" s="1"/>
      <c r="AW28" s="2"/>
      <c r="AX28" s="1"/>
      <c r="AY28" s="2"/>
      <c r="AZ28" s="1"/>
      <c r="BA28" s="10"/>
      <c r="BB28" s="1"/>
      <c r="BC28" s="2"/>
    </row>
    <row r="29" spans="1:55" x14ac:dyDescent="0.25">
      <c r="A29" s="66"/>
      <c r="B29" s="49"/>
      <c r="C29" s="43"/>
      <c r="D29" s="1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/>
      <c r="T29" s="1"/>
      <c r="U29" s="2"/>
      <c r="V29" s="6"/>
      <c r="W29" s="2"/>
      <c r="X29" s="1"/>
      <c r="Y29" s="2"/>
      <c r="Z29" s="1"/>
      <c r="AA29" s="2"/>
      <c r="AB29" s="1"/>
      <c r="AC29" s="2"/>
      <c r="AD29" s="1"/>
      <c r="AE29" s="2"/>
      <c r="AF29" s="1"/>
      <c r="AG29" s="2"/>
      <c r="AH29" s="1"/>
      <c r="AI29" s="2"/>
      <c r="AJ29" s="1"/>
      <c r="AK29" s="2"/>
      <c r="AL29" s="1"/>
      <c r="AM29" s="2"/>
      <c r="AN29" s="1"/>
      <c r="AO29" s="2"/>
      <c r="AP29" s="1"/>
      <c r="AQ29" s="2"/>
      <c r="AR29" s="1"/>
      <c r="AS29" s="2"/>
      <c r="AT29" s="1"/>
      <c r="AU29" s="2"/>
      <c r="AV29" s="1"/>
      <c r="AW29" s="2"/>
      <c r="AX29" s="1"/>
      <c r="AY29" s="2"/>
      <c r="AZ29" s="1"/>
      <c r="BA29" s="10"/>
      <c r="BB29" s="1"/>
      <c r="BC29" s="2"/>
    </row>
    <row r="30" spans="1:55" x14ac:dyDescent="0.25">
      <c r="A30" s="66"/>
      <c r="B30" s="49"/>
      <c r="C30" s="43"/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6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1"/>
      <c r="AU30" s="2"/>
      <c r="AV30" s="1"/>
      <c r="AW30" s="2"/>
      <c r="AX30" s="1"/>
      <c r="AY30" s="2"/>
      <c r="AZ30" s="1"/>
      <c r="BA30" s="10"/>
      <c r="BB30" s="1"/>
      <c r="BC30" s="2"/>
    </row>
    <row r="31" spans="1:55" x14ac:dyDescent="0.25">
      <c r="A31" s="66"/>
      <c r="B31" s="49"/>
      <c r="C31" s="43"/>
      <c r="D31" s="1"/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1"/>
      <c r="U31" s="2"/>
      <c r="V31" s="6"/>
      <c r="W31" s="2"/>
      <c r="X31" s="1"/>
      <c r="Y31" s="2"/>
      <c r="Z31" s="1"/>
      <c r="AA31" s="2"/>
      <c r="AB31" s="1"/>
      <c r="AC31" s="2"/>
      <c r="AD31" s="1"/>
      <c r="AE31" s="2"/>
      <c r="AF31" s="1"/>
      <c r="AG31" s="2"/>
      <c r="AH31" s="1"/>
      <c r="AI31" s="2"/>
      <c r="AJ31" s="1"/>
      <c r="AK31" s="2"/>
      <c r="AL31" s="1"/>
      <c r="AM31" s="2"/>
      <c r="AN31" s="1"/>
      <c r="AO31" s="2"/>
      <c r="AP31" s="1"/>
      <c r="AQ31" s="2"/>
      <c r="AR31" s="1"/>
      <c r="AS31" s="2"/>
      <c r="AT31" s="1"/>
      <c r="AU31" s="2"/>
      <c r="AV31" s="1"/>
      <c r="AW31" s="2"/>
      <c r="AX31" s="1"/>
      <c r="AY31" s="2"/>
      <c r="AZ31" s="1"/>
      <c r="BA31" s="10"/>
      <c r="BB31" s="1"/>
      <c r="BC31" s="2"/>
    </row>
    <row r="32" spans="1:55" x14ac:dyDescent="0.25">
      <c r="A32" s="66"/>
      <c r="B32" s="49"/>
      <c r="C32" s="43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/>
      <c r="V32" s="6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1"/>
      <c r="AU32" s="2"/>
      <c r="AV32" s="1"/>
      <c r="AW32" s="2"/>
      <c r="AX32" s="1"/>
      <c r="AY32" s="2"/>
      <c r="AZ32" s="1"/>
      <c r="BA32" s="10"/>
      <c r="BB32" s="1"/>
      <c r="BC32" s="2"/>
    </row>
    <row r="33" spans="1:55" x14ac:dyDescent="0.25">
      <c r="A33" s="66"/>
      <c r="B33" s="49"/>
      <c r="C33" s="43"/>
      <c r="D33" s="1"/>
      <c r="E33" s="2"/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1"/>
      <c r="U33" s="2"/>
      <c r="V33" s="6"/>
      <c r="W33" s="2"/>
      <c r="X33" s="1"/>
      <c r="Y33" s="2"/>
      <c r="Z33" s="1"/>
      <c r="AA33" s="2"/>
      <c r="AB33" s="1"/>
      <c r="AC33" s="2"/>
      <c r="AD33" s="1"/>
      <c r="AE33" s="2"/>
      <c r="AF33" s="1"/>
      <c r="AG33" s="2"/>
      <c r="AH33" s="1"/>
      <c r="AI33" s="2"/>
      <c r="AJ33" s="1"/>
      <c r="AK33" s="2"/>
      <c r="AL33" s="1"/>
      <c r="AM33" s="2"/>
      <c r="AN33" s="1"/>
      <c r="AO33" s="2"/>
      <c r="AP33" s="1"/>
      <c r="AQ33" s="2"/>
      <c r="AR33" s="1"/>
      <c r="AS33" s="2"/>
      <c r="AT33" s="1"/>
      <c r="AU33" s="2"/>
      <c r="AV33" s="1"/>
      <c r="AW33" s="2"/>
      <c r="AX33" s="1"/>
      <c r="AY33" s="2"/>
      <c r="AZ33" s="1"/>
      <c r="BA33" s="10"/>
      <c r="BB33" s="1"/>
      <c r="BC33" s="2"/>
    </row>
    <row r="34" spans="1:55" x14ac:dyDescent="0.25">
      <c r="A34" s="66"/>
      <c r="B34" s="49"/>
      <c r="C34" s="43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6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1"/>
      <c r="AU34" s="2"/>
      <c r="AV34" s="1"/>
      <c r="AW34" s="2"/>
      <c r="AX34" s="1"/>
      <c r="AY34" s="2"/>
      <c r="AZ34" s="1"/>
      <c r="BA34" s="10"/>
      <c r="BB34" s="1"/>
      <c r="BC34" s="2"/>
    </row>
    <row r="35" spans="1:55" x14ac:dyDescent="0.25">
      <c r="A35" s="66"/>
      <c r="B35" s="49"/>
      <c r="C35" s="43"/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1"/>
      <c r="U35" s="2"/>
      <c r="V35" s="6"/>
      <c r="W35" s="2"/>
      <c r="X35" s="1"/>
      <c r="Y35" s="2"/>
      <c r="Z35" s="1"/>
      <c r="AA35" s="2"/>
      <c r="AB35" s="1"/>
      <c r="AC35" s="2"/>
      <c r="AD35" s="1"/>
      <c r="AE35" s="2"/>
      <c r="AF35" s="1"/>
      <c r="AG35" s="2"/>
      <c r="AH35" s="1"/>
      <c r="AI35" s="2"/>
      <c r="AJ35" s="1"/>
      <c r="AK35" s="2"/>
      <c r="AL35" s="1"/>
      <c r="AM35" s="2"/>
      <c r="AN35" s="1"/>
      <c r="AO35" s="2"/>
      <c r="AP35" s="1"/>
      <c r="AQ35" s="2"/>
      <c r="AR35" s="1"/>
      <c r="AS35" s="2"/>
      <c r="AT35" s="1"/>
      <c r="AU35" s="2"/>
      <c r="AV35" s="1"/>
      <c r="AW35" s="2"/>
      <c r="AX35" s="1"/>
      <c r="AY35" s="2"/>
      <c r="AZ35" s="1"/>
      <c r="BA35" s="10"/>
      <c r="BB35" s="1"/>
      <c r="BC35" s="2"/>
    </row>
    <row r="36" spans="1:55" x14ac:dyDescent="0.25">
      <c r="A36" s="66"/>
      <c r="B36" s="49"/>
      <c r="C36" s="43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6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1"/>
      <c r="AU36" s="2"/>
      <c r="AV36" s="1"/>
      <c r="AW36" s="2"/>
      <c r="AX36" s="1"/>
      <c r="AY36" s="2"/>
      <c r="AZ36" s="1"/>
      <c r="BA36" s="10"/>
      <c r="BB36" s="1"/>
      <c r="BC36" s="2"/>
    </row>
    <row r="37" spans="1:55" x14ac:dyDescent="0.25">
      <c r="A37" s="66"/>
      <c r="B37" s="49"/>
      <c r="C37" s="43"/>
      <c r="D37" s="1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1"/>
      <c r="U37" s="2"/>
      <c r="V37" s="6"/>
      <c r="W37" s="2"/>
      <c r="X37" s="1"/>
      <c r="Y37" s="2"/>
      <c r="Z37" s="1"/>
      <c r="AA37" s="2"/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2"/>
      <c r="AZ37" s="1"/>
      <c r="BA37" s="10"/>
      <c r="BB37" s="1"/>
      <c r="BC37" s="2"/>
    </row>
    <row r="38" spans="1:55" x14ac:dyDescent="0.25">
      <c r="A38" s="66"/>
      <c r="B38" s="49"/>
      <c r="C38" s="43"/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  <c r="U38" s="2"/>
      <c r="V38" s="6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1"/>
      <c r="AU38" s="2"/>
      <c r="AV38" s="1"/>
      <c r="AW38" s="2"/>
      <c r="AX38" s="1"/>
      <c r="AY38" s="2"/>
      <c r="AZ38" s="1"/>
      <c r="BA38" s="10"/>
      <c r="BB38" s="1"/>
      <c r="BC38" s="2"/>
    </row>
    <row r="39" spans="1:55" x14ac:dyDescent="0.25">
      <c r="A39" s="66"/>
      <c r="B39" s="49"/>
      <c r="C39" s="43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  <c r="U39" s="2"/>
      <c r="V39" s="6"/>
      <c r="W39" s="2"/>
      <c r="X39" s="1"/>
      <c r="Y39" s="2"/>
      <c r="Z39" s="1"/>
      <c r="AA39" s="2"/>
      <c r="AB39" s="1"/>
      <c r="AC39" s="2"/>
      <c r="AD39" s="1"/>
      <c r="AE39" s="2"/>
      <c r="AF39" s="1"/>
      <c r="AG39" s="2"/>
      <c r="AH39" s="1"/>
      <c r="AI39" s="2"/>
      <c r="AJ39" s="1"/>
      <c r="AK39" s="2"/>
      <c r="AL39" s="1"/>
      <c r="AM39" s="2"/>
      <c r="AN39" s="1"/>
      <c r="AO39" s="2"/>
      <c r="AP39" s="1"/>
      <c r="AQ39" s="2"/>
      <c r="AR39" s="1"/>
      <c r="AS39" s="2"/>
      <c r="AT39" s="1"/>
      <c r="AU39" s="2"/>
      <c r="AV39" s="1"/>
      <c r="AW39" s="2"/>
      <c r="AX39" s="1"/>
      <c r="AY39" s="2"/>
      <c r="AZ39" s="1"/>
      <c r="BA39" s="10"/>
      <c r="BB39" s="1"/>
      <c r="BC39" s="2"/>
    </row>
    <row r="40" spans="1:55" x14ac:dyDescent="0.25">
      <c r="A40" s="66"/>
      <c r="B40" s="49"/>
      <c r="C40" s="43"/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  <c r="U40" s="2"/>
      <c r="V40" s="6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1"/>
      <c r="AU40" s="2"/>
      <c r="AV40" s="1"/>
      <c r="AW40" s="2"/>
      <c r="AX40" s="1"/>
      <c r="AY40" s="2"/>
      <c r="AZ40" s="1"/>
      <c r="BA40" s="10"/>
      <c r="BB40" s="1"/>
      <c r="BC40" s="2"/>
    </row>
    <row r="41" spans="1:55" x14ac:dyDescent="0.25">
      <c r="A41" s="66"/>
      <c r="B41" s="49"/>
      <c r="C41" s="43"/>
      <c r="D41" s="1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  <c r="U41" s="2"/>
      <c r="V41" s="6"/>
      <c r="W41" s="2"/>
      <c r="X41" s="1"/>
      <c r="Y41" s="2"/>
      <c r="Z41" s="1"/>
      <c r="AA41" s="2"/>
      <c r="AB41" s="1"/>
      <c r="AC41" s="2"/>
      <c r="AD41" s="1"/>
      <c r="AE41" s="2"/>
      <c r="AF41" s="1"/>
      <c r="AG41" s="2"/>
      <c r="AH41" s="1"/>
      <c r="AI41" s="2"/>
      <c r="AJ41" s="1"/>
      <c r="AK41" s="2"/>
      <c r="AL41" s="1"/>
      <c r="AM41" s="2"/>
      <c r="AN41" s="1"/>
      <c r="AO41" s="2"/>
      <c r="AP41" s="1"/>
      <c r="AQ41" s="2"/>
      <c r="AR41" s="1"/>
      <c r="AS41" s="2"/>
      <c r="AT41" s="1"/>
      <c r="AU41" s="2"/>
      <c r="AV41" s="1"/>
      <c r="AW41" s="2"/>
      <c r="AX41" s="1"/>
      <c r="AY41" s="2"/>
      <c r="AZ41" s="1"/>
      <c r="BA41" s="10"/>
      <c r="BB41" s="1"/>
      <c r="BC41" s="2"/>
    </row>
    <row r="42" spans="1:55" x14ac:dyDescent="0.25">
      <c r="A42" s="66"/>
      <c r="B42" s="49"/>
      <c r="C42" s="43"/>
      <c r="D42" s="1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1"/>
      <c r="U42" s="2"/>
      <c r="V42" s="6"/>
      <c r="W42" s="2"/>
      <c r="X42" s="1"/>
      <c r="Y42" s="2"/>
      <c r="Z42" s="1"/>
      <c r="AA42" s="2"/>
      <c r="AB42" s="1"/>
      <c r="AC42" s="2"/>
      <c r="AD42" s="1"/>
      <c r="AE42" s="2"/>
      <c r="AF42" s="1"/>
      <c r="AG42" s="2"/>
      <c r="AH42" s="1"/>
      <c r="AI42" s="2"/>
      <c r="AJ42" s="1"/>
      <c r="AK42" s="2"/>
      <c r="AL42" s="1"/>
      <c r="AM42" s="2"/>
      <c r="AN42" s="1"/>
      <c r="AO42" s="2"/>
      <c r="AP42" s="1"/>
      <c r="AQ42" s="2"/>
      <c r="AR42" s="1"/>
      <c r="AS42" s="2"/>
      <c r="AT42" s="1"/>
      <c r="AU42" s="2"/>
      <c r="AV42" s="1"/>
      <c r="AW42" s="2"/>
      <c r="AX42" s="1"/>
      <c r="AY42" s="2"/>
      <c r="AZ42" s="1"/>
      <c r="BA42" s="10"/>
      <c r="BB42" s="1"/>
      <c r="BC42" s="2"/>
    </row>
    <row r="43" spans="1:55" x14ac:dyDescent="0.25">
      <c r="A43" s="66"/>
      <c r="B43" s="49"/>
      <c r="C43" s="43"/>
      <c r="D43" s="1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1"/>
      <c r="U43" s="2"/>
      <c r="V43" s="6"/>
      <c r="W43" s="2"/>
      <c r="X43" s="1"/>
      <c r="Y43" s="2"/>
      <c r="Z43" s="1"/>
      <c r="AA43" s="2"/>
      <c r="AB43" s="1"/>
      <c r="AC43" s="2"/>
      <c r="AD43" s="1"/>
      <c r="AE43" s="2"/>
      <c r="AF43" s="1"/>
      <c r="AG43" s="2"/>
      <c r="AH43" s="1"/>
      <c r="AI43" s="2"/>
      <c r="AJ43" s="1"/>
      <c r="AK43" s="2"/>
      <c r="AL43" s="1"/>
      <c r="AM43" s="2"/>
      <c r="AN43" s="1"/>
      <c r="AO43" s="2"/>
      <c r="AP43" s="1"/>
      <c r="AQ43" s="2"/>
      <c r="AR43" s="1"/>
      <c r="AS43" s="2"/>
      <c r="AT43" s="1"/>
      <c r="AU43" s="2"/>
      <c r="AV43" s="1"/>
      <c r="AW43" s="2"/>
      <c r="AX43" s="1"/>
      <c r="AY43" s="2"/>
      <c r="AZ43" s="1"/>
      <c r="BA43" s="10"/>
      <c r="BB43" s="1"/>
      <c r="BC43" s="2"/>
    </row>
    <row r="44" spans="1:55" x14ac:dyDescent="0.25">
      <c r="A44" s="66"/>
      <c r="B44" s="49"/>
      <c r="C44" s="43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1"/>
      <c r="U44" s="2"/>
      <c r="V44" s="6"/>
      <c r="W44" s="2"/>
      <c r="X44" s="1"/>
      <c r="Y44" s="2"/>
      <c r="Z44" s="1"/>
      <c r="AA44" s="2"/>
      <c r="AB44" s="1"/>
      <c r="AC44" s="2"/>
      <c r="AD44" s="1"/>
      <c r="AE44" s="2"/>
      <c r="AF44" s="1"/>
      <c r="AG44" s="2"/>
      <c r="AH44" s="1"/>
      <c r="AI44" s="2"/>
      <c r="AJ44" s="1"/>
      <c r="AK44" s="2"/>
      <c r="AL44" s="1"/>
      <c r="AM44" s="2"/>
      <c r="AN44" s="1"/>
      <c r="AO44" s="2"/>
      <c r="AP44" s="1"/>
      <c r="AQ44" s="2"/>
      <c r="AR44" s="1"/>
      <c r="AS44" s="2"/>
      <c r="AT44" s="1"/>
      <c r="AU44" s="2"/>
      <c r="AV44" s="1"/>
      <c r="AW44" s="2"/>
      <c r="AX44" s="1"/>
      <c r="AY44" s="2"/>
      <c r="AZ44" s="1"/>
      <c r="BA44" s="10"/>
      <c r="BB44" s="1"/>
      <c r="BC44" s="2"/>
    </row>
    <row r="45" spans="1:55" x14ac:dyDescent="0.25">
      <c r="A45" s="66"/>
      <c r="B45" s="49"/>
      <c r="C45" s="43"/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  <c r="U45" s="2"/>
      <c r="V45" s="6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2"/>
      <c r="AZ45" s="1"/>
      <c r="BA45" s="10"/>
      <c r="BB45" s="1"/>
      <c r="BC45" s="2"/>
    </row>
    <row r="46" spans="1:55" x14ac:dyDescent="0.25">
      <c r="A46" s="66"/>
      <c r="B46" s="49"/>
      <c r="C46" s="43"/>
      <c r="D46" s="1"/>
      <c r="E46" s="2"/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1"/>
      <c r="U46" s="2"/>
      <c r="V46" s="6"/>
      <c r="W46" s="2"/>
      <c r="X46" s="1"/>
      <c r="Y46" s="2"/>
      <c r="Z46" s="1"/>
      <c r="AA46" s="2"/>
      <c r="AB46" s="1"/>
      <c r="AC46" s="2"/>
      <c r="AD46" s="1"/>
      <c r="AE46" s="2"/>
      <c r="AF46" s="1"/>
      <c r="AG46" s="2"/>
      <c r="AH46" s="1"/>
      <c r="AI46" s="2"/>
      <c r="AJ46" s="1"/>
      <c r="AK46" s="2"/>
      <c r="AL46" s="1"/>
      <c r="AM46" s="2"/>
      <c r="AN46" s="1"/>
      <c r="AO46" s="2"/>
      <c r="AP46" s="1"/>
      <c r="AQ46" s="2"/>
      <c r="AR46" s="1"/>
      <c r="AS46" s="2"/>
      <c r="AT46" s="1"/>
      <c r="AU46" s="2"/>
      <c r="AV46" s="1"/>
      <c r="AW46" s="2"/>
      <c r="AX46" s="1"/>
      <c r="AY46" s="2"/>
      <c r="AZ46" s="1"/>
      <c r="BA46" s="10"/>
      <c r="BB46" s="1"/>
      <c r="BC46" s="2"/>
    </row>
    <row r="47" spans="1:55" x14ac:dyDescent="0.25">
      <c r="A47" s="66"/>
      <c r="B47" s="49"/>
      <c r="C47" s="43"/>
      <c r="D47" s="1"/>
      <c r="E47" s="2"/>
      <c r="F47" s="1"/>
      <c r="G47" s="2"/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1"/>
      <c r="U47" s="2"/>
      <c r="V47" s="6"/>
      <c r="W47" s="2"/>
      <c r="X47" s="1"/>
      <c r="Y47" s="2"/>
      <c r="Z47" s="1"/>
      <c r="AA47" s="2"/>
      <c r="AB47" s="1"/>
      <c r="AC47" s="2"/>
      <c r="AD47" s="1"/>
      <c r="AE47" s="2"/>
      <c r="AF47" s="1"/>
      <c r="AG47" s="2"/>
      <c r="AH47" s="1"/>
      <c r="AI47" s="2"/>
      <c r="AJ47" s="1"/>
      <c r="AK47" s="2"/>
      <c r="AL47" s="1"/>
      <c r="AM47" s="2"/>
      <c r="AN47" s="1"/>
      <c r="AO47" s="2"/>
      <c r="AP47" s="1"/>
      <c r="AQ47" s="2"/>
      <c r="AR47" s="1"/>
      <c r="AS47" s="2"/>
      <c r="AT47" s="1"/>
      <c r="AU47" s="2"/>
      <c r="AV47" s="1"/>
      <c r="AW47" s="2"/>
      <c r="AX47" s="1"/>
      <c r="AY47" s="2"/>
      <c r="AZ47" s="1"/>
      <c r="BA47" s="10"/>
      <c r="BB47" s="1"/>
      <c r="BC47" s="2"/>
    </row>
    <row r="48" spans="1:55" x14ac:dyDescent="0.25">
      <c r="A48" s="66"/>
      <c r="B48" s="49"/>
      <c r="C48" s="43"/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1"/>
      <c r="U48" s="2"/>
      <c r="V48" s="6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1"/>
      <c r="AU48" s="2"/>
      <c r="AV48" s="1"/>
      <c r="AW48" s="2"/>
      <c r="AX48" s="1"/>
      <c r="AY48" s="2"/>
      <c r="AZ48" s="1"/>
      <c r="BA48" s="10"/>
      <c r="BB48" s="1"/>
      <c r="BC48" s="2"/>
    </row>
    <row r="49" spans="1:55" x14ac:dyDescent="0.25">
      <c r="A49" s="66"/>
      <c r="B49" s="49"/>
      <c r="C49" s="43"/>
      <c r="D49" s="1"/>
      <c r="E49" s="2"/>
      <c r="F49" s="1"/>
      <c r="G49" s="2"/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1"/>
      <c r="U49" s="2"/>
      <c r="V49" s="6"/>
      <c r="W49" s="2"/>
      <c r="X49" s="1"/>
      <c r="Y49" s="2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"/>
      <c r="AM49" s="2"/>
      <c r="AN49" s="1"/>
      <c r="AO49" s="2"/>
      <c r="AP49" s="1"/>
      <c r="AQ49" s="2"/>
      <c r="AR49" s="1"/>
      <c r="AS49" s="2"/>
      <c r="AT49" s="1"/>
      <c r="AU49" s="2"/>
      <c r="AV49" s="1"/>
      <c r="AW49" s="2"/>
      <c r="AX49" s="1"/>
      <c r="AY49" s="2"/>
      <c r="AZ49" s="1"/>
      <c r="BA49" s="10"/>
      <c r="BB49" s="1"/>
      <c r="BC49" s="2"/>
    </row>
    <row r="50" spans="1:55" x14ac:dyDescent="0.25">
      <c r="A50" s="66"/>
      <c r="B50" s="49"/>
      <c r="C50" s="43"/>
      <c r="D50" s="1"/>
      <c r="E50" s="2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1"/>
      <c r="U50" s="2"/>
      <c r="V50" s="6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2"/>
      <c r="AZ50" s="1"/>
      <c r="BA50" s="10"/>
      <c r="BB50" s="1"/>
      <c r="BC50" s="2"/>
    </row>
    <row r="51" spans="1:55" x14ac:dyDescent="0.25">
      <c r="A51" s="66"/>
      <c r="B51" s="49"/>
      <c r="C51" s="43"/>
      <c r="D51" s="1"/>
      <c r="E51" s="2"/>
      <c r="F51" s="1"/>
      <c r="G51" s="2"/>
      <c r="H51" s="1"/>
      <c r="I51" s="2"/>
      <c r="J51" s="1"/>
      <c r="K51" s="2"/>
      <c r="L51" s="1"/>
      <c r="M51" s="2"/>
      <c r="N51" s="1"/>
      <c r="O51" s="2"/>
      <c r="P51" s="1"/>
      <c r="Q51" s="2"/>
      <c r="R51" s="1"/>
      <c r="S51" s="2"/>
      <c r="T51" s="1"/>
      <c r="U51" s="2"/>
      <c r="V51" s="6"/>
      <c r="W51" s="2"/>
      <c r="X51" s="1"/>
      <c r="Y51" s="2"/>
      <c r="Z51" s="1"/>
      <c r="AA51" s="2"/>
      <c r="AB51" s="1"/>
      <c r="AC51" s="2"/>
      <c r="AD51" s="1"/>
      <c r="AE51" s="2"/>
      <c r="AF51" s="1"/>
      <c r="AG51" s="2"/>
      <c r="AH51" s="1"/>
      <c r="AI51" s="2"/>
      <c r="AJ51" s="1"/>
      <c r="AK51" s="2"/>
      <c r="AL51" s="1"/>
      <c r="AM51" s="2"/>
      <c r="AN51" s="1"/>
      <c r="AO51" s="2"/>
      <c r="AP51" s="1"/>
      <c r="AQ51" s="2"/>
      <c r="AR51" s="1"/>
      <c r="AS51" s="2"/>
      <c r="AT51" s="1"/>
      <c r="AU51" s="2"/>
      <c r="AV51" s="1"/>
      <c r="AW51" s="2"/>
      <c r="AX51" s="1"/>
      <c r="AY51" s="2"/>
      <c r="AZ51" s="1"/>
      <c r="BA51" s="10"/>
      <c r="BB51" s="1"/>
      <c r="BC51" s="2"/>
    </row>
    <row r="52" spans="1:55" x14ac:dyDescent="0.25">
      <c r="A52" s="66"/>
      <c r="B52" s="49"/>
      <c r="C52" s="43"/>
      <c r="D52" s="1"/>
      <c r="E52" s="2"/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1"/>
      <c r="U52" s="2"/>
      <c r="V52" s="6"/>
      <c r="W52" s="2"/>
      <c r="X52" s="1"/>
      <c r="Y52" s="2"/>
      <c r="Z52" s="1"/>
      <c r="AA52" s="2"/>
      <c r="AB52" s="1"/>
      <c r="AC52" s="2"/>
      <c r="AD52" s="1"/>
      <c r="AE52" s="2"/>
      <c r="AF52" s="1"/>
      <c r="AG52" s="2"/>
      <c r="AH52" s="1"/>
      <c r="AI52" s="2"/>
      <c r="AJ52" s="1"/>
      <c r="AK52" s="2"/>
      <c r="AL52" s="1"/>
      <c r="AM52" s="2"/>
      <c r="AN52" s="1"/>
      <c r="AO52" s="2"/>
      <c r="AP52" s="1"/>
      <c r="AQ52" s="2"/>
      <c r="AR52" s="1"/>
      <c r="AS52" s="2"/>
      <c r="AT52" s="1"/>
      <c r="AU52" s="2"/>
      <c r="AV52" s="1"/>
      <c r="AW52" s="2"/>
      <c r="AX52" s="1"/>
      <c r="AY52" s="2"/>
      <c r="AZ52" s="1"/>
      <c r="BA52" s="10"/>
      <c r="BB52" s="1"/>
      <c r="BC52" s="2"/>
    </row>
    <row r="53" spans="1:55" x14ac:dyDescent="0.25">
      <c r="A53" s="66"/>
      <c r="B53" s="49"/>
      <c r="C53" s="43"/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1"/>
      <c r="U53" s="2"/>
      <c r="V53" s="6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1"/>
      <c r="AU53" s="2"/>
      <c r="AV53" s="1"/>
      <c r="AW53" s="2"/>
      <c r="AX53" s="1"/>
      <c r="AY53" s="2"/>
      <c r="AZ53" s="1"/>
      <c r="BA53" s="10"/>
      <c r="BB53" s="1"/>
      <c r="BC53" s="2"/>
    </row>
    <row r="54" spans="1:55" x14ac:dyDescent="0.25">
      <c r="A54" s="66"/>
      <c r="B54" s="49"/>
      <c r="C54" s="43"/>
      <c r="D54" s="1"/>
      <c r="E54" s="2"/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1"/>
      <c r="U54" s="2"/>
      <c r="V54" s="6"/>
      <c r="W54" s="2"/>
      <c r="X54" s="1"/>
      <c r="Y54" s="2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"/>
      <c r="AM54" s="2"/>
      <c r="AN54" s="1"/>
      <c r="AO54" s="2"/>
      <c r="AP54" s="1"/>
      <c r="AQ54" s="2"/>
      <c r="AR54" s="1"/>
      <c r="AS54" s="2"/>
      <c r="AT54" s="1"/>
      <c r="AU54" s="2"/>
      <c r="AV54" s="1"/>
      <c r="AW54" s="2"/>
      <c r="AX54" s="1"/>
      <c r="AY54" s="2"/>
      <c r="AZ54" s="1"/>
      <c r="BA54" s="10"/>
      <c r="BB54" s="1"/>
      <c r="BC54" s="2"/>
    </row>
    <row r="55" spans="1:55" x14ac:dyDescent="0.25">
      <c r="A55" s="66"/>
      <c r="B55" s="49"/>
      <c r="C55" s="43"/>
      <c r="D55" s="1"/>
      <c r="E55" s="2"/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1"/>
      <c r="U55" s="2"/>
      <c r="V55" s="6"/>
      <c r="W55" s="2"/>
      <c r="X55" s="1"/>
      <c r="Y55" s="2"/>
      <c r="Z55" s="1"/>
      <c r="AA55" s="2"/>
      <c r="AB55" s="1"/>
      <c r="AC55" s="2"/>
      <c r="AD55" s="1"/>
      <c r="AE55" s="2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2"/>
      <c r="AT55" s="1"/>
      <c r="AU55" s="2"/>
      <c r="AV55" s="1"/>
      <c r="AW55" s="2"/>
      <c r="AX55" s="1"/>
      <c r="AY55" s="2"/>
      <c r="AZ55" s="1"/>
      <c r="BA55" s="10"/>
      <c r="BB55" s="1"/>
      <c r="BC55" s="2"/>
    </row>
    <row r="56" spans="1:55" x14ac:dyDescent="0.25">
      <c r="A56" s="66"/>
      <c r="B56" s="49"/>
      <c r="C56" s="43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1"/>
      <c r="U56" s="2"/>
      <c r="V56" s="6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1"/>
      <c r="AU56" s="2"/>
      <c r="AV56" s="1"/>
      <c r="AW56" s="2"/>
      <c r="AX56" s="1"/>
      <c r="AY56" s="2"/>
      <c r="AZ56" s="1"/>
      <c r="BA56" s="10"/>
      <c r="BB56" s="1"/>
      <c r="BC56" s="2"/>
    </row>
    <row r="57" spans="1:55" x14ac:dyDescent="0.25">
      <c r="A57" s="66"/>
      <c r="B57" s="49"/>
      <c r="C57" s="43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1"/>
      <c r="U57" s="2"/>
      <c r="V57" s="6"/>
      <c r="W57" s="2"/>
      <c r="X57" s="1"/>
      <c r="Y57" s="2"/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2"/>
      <c r="AZ57" s="1"/>
      <c r="BA57" s="10"/>
      <c r="BB57" s="1"/>
      <c r="BC57" s="2"/>
    </row>
    <row r="58" spans="1:55" x14ac:dyDescent="0.25">
      <c r="A58" s="66"/>
      <c r="B58" s="49"/>
      <c r="C58" s="43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1"/>
      <c r="U58" s="2"/>
      <c r="V58" s="6"/>
      <c r="W58" s="2"/>
      <c r="X58" s="1"/>
      <c r="Y58" s="2"/>
      <c r="Z58" s="1"/>
      <c r="AA58" s="2"/>
      <c r="AB58" s="1"/>
      <c r="AC58" s="2"/>
      <c r="AD58" s="1"/>
      <c r="AE58" s="2"/>
      <c r="AF58" s="1"/>
      <c r="AG58" s="2"/>
      <c r="AH58" s="1"/>
      <c r="AI58" s="2"/>
      <c r="AJ58" s="1"/>
      <c r="AK58" s="2"/>
      <c r="AL58" s="1"/>
      <c r="AM58" s="2"/>
      <c r="AN58" s="1"/>
      <c r="AO58" s="2"/>
      <c r="AP58" s="1"/>
      <c r="AQ58" s="2"/>
      <c r="AR58" s="1"/>
      <c r="AS58" s="2"/>
      <c r="AT58" s="1"/>
      <c r="AU58" s="2"/>
      <c r="AV58" s="1"/>
      <c r="AW58" s="2"/>
      <c r="AX58" s="1"/>
      <c r="AY58" s="2"/>
      <c r="AZ58" s="1"/>
      <c r="BA58" s="10"/>
      <c r="BB58" s="1"/>
      <c r="BC58" s="2"/>
    </row>
    <row r="59" spans="1:55" x14ac:dyDescent="0.25">
      <c r="A59" s="66"/>
      <c r="B59" s="49"/>
      <c r="C59" s="43"/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1"/>
      <c r="U59" s="2"/>
      <c r="V59" s="6"/>
      <c r="W59" s="2"/>
      <c r="X59" s="1"/>
      <c r="Y59" s="2"/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"/>
      <c r="AM59" s="2"/>
      <c r="AN59" s="1"/>
      <c r="AO59" s="2"/>
      <c r="AP59" s="1"/>
      <c r="AQ59" s="2"/>
      <c r="AR59" s="1"/>
      <c r="AS59" s="2"/>
      <c r="AT59" s="1"/>
      <c r="AU59" s="2"/>
      <c r="AV59" s="1"/>
      <c r="AW59" s="2"/>
      <c r="AX59" s="1"/>
      <c r="AY59" s="2"/>
      <c r="AZ59" s="1"/>
      <c r="BA59" s="10"/>
      <c r="BB59" s="1"/>
      <c r="BC59" s="2"/>
    </row>
    <row r="60" spans="1:55" x14ac:dyDescent="0.25">
      <c r="A60" s="66"/>
      <c r="B60" s="49"/>
      <c r="C60" s="43"/>
      <c r="D60" s="1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1"/>
      <c r="Q60" s="2"/>
      <c r="R60" s="1"/>
      <c r="S60" s="2"/>
      <c r="T60" s="1"/>
      <c r="U60" s="2"/>
      <c r="V60" s="6"/>
      <c r="W60" s="2"/>
      <c r="X60" s="1"/>
      <c r="Y60" s="2"/>
      <c r="Z60" s="1"/>
      <c r="AA60" s="2"/>
      <c r="AB60" s="1"/>
      <c r="AC60" s="2"/>
      <c r="AD60" s="1"/>
      <c r="AE60" s="2"/>
      <c r="AF60" s="1"/>
      <c r="AG60" s="2"/>
      <c r="AH60" s="1"/>
      <c r="AI60" s="2"/>
      <c r="AJ60" s="1"/>
      <c r="AK60" s="2"/>
      <c r="AL60" s="1"/>
      <c r="AM60" s="2"/>
      <c r="AN60" s="1"/>
      <c r="AO60" s="2"/>
      <c r="AP60" s="1"/>
      <c r="AQ60" s="2"/>
      <c r="AR60" s="1"/>
      <c r="AS60" s="2"/>
      <c r="AT60" s="1"/>
      <c r="AU60" s="2"/>
      <c r="AV60" s="1"/>
      <c r="AW60" s="2"/>
      <c r="AX60" s="1"/>
      <c r="AY60" s="2"/>
      <c r="AZ60" s="1"/>
      <c r="BA60" s="10"/>
      <c r="BB60" s="1"/>
      <c r="BC60" s="2"/>
    </row>
    <row r="61" spans="1:55" x14ac:dyDescent="0.25">
      <c r="A61" s="66"/>
      <c r="B61" s="49"/>
      <c r="C61" s="43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1"/>
      <c r="U61" s="2"/>
      <c r="V61" s="6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1"/>
      <c r="AU61" s="2"/>
      <c r="AV61" s="1"/>
      <c r="AW61" s="2"/>
      <c r="AX61" s="1"/>
      <c r="AY61" s="2"/>
      <c r="AZ61" s="1"/>
      <c r="BA61" s="10"/>
      <c r="BB61" s="1"/>
      <c r="BC61" s="2"/>
    </row>
    <row r="62" spans="1:55" x14ac:dyDescent="0.25">
      <c r="A62" s="66"/>
      <c r="B62" s="49"/>
      <c r="C62" s="43"/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1"/>
      <c r="U62" s="2"/>
      <c r="V62" s="6"/>
      <c r="W62" s="2"/>
      <c r="X62" s="1"/>
      <c r="Y62" s="2"/>
      <c r="Z62" s="1"/>
      <c r="AA62" s="2"/>
      <c r="AB62" s="1"/>
      <c r="AC62" s="2"/>
      <c r="AD62" s="1"/>
      <c r="AE62" s="2"/>
      <c r="AF62" s="1"/>
      <c r="AG62" s="2"/>
      <c r="AH62" s="1"/>
      <c r="AI62" s="2"/>
      <c r="AJ62" s="1"/>
      <c r="AK62" s="2"/>
      <c r="AL62" s="1"/>
      <c r="AM62" s="2"/>
      <c r="AN62" s="1"/>
      <c r="AO62" s="2"/>
      <c r="AP62" s="1"/>
      <c r="AQ62" s="2"/>
      <c r="AR62" s="1"/>
      <c r="AS62" s="2"/>
      <c r="AT62" s="1"/>
      <c r="AU62" s="2"/>
      <c r="AV62" s="1"/>
      <c r="AW62" s="2"/>
      <c r="AX62" s="1"/>
      <c r="AY62" s="2"/>
      <c r="AZ62" s="1"/>
      <c r="BA62" s="10"/>
      <c r="BB62" s="1"/>
      <c r="BC62" s="2"/>
    </row>
    <row r="63" spans="1:55" x14ac:dyDescent="0.25">
      <c r="A63" s="66"/>
      <c r="B63" s="49"/>
      <c r="C63" s="43"/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/>
      <c r="S63" s="2"/>
      <c r="T63" s="1"/>
      <c r="U63" s="2"/>
      <c r="V63" s="6"/>
      <c r="W63" s="2"/>
      <c r="X63" s="1"/>
      <c r="Y63" s="2"/>
      <c r="Z63" s="1"/>
      <c r="AA63" s="2"/>
      <c r="AB63" s="1"/>
      <c r="AC63" s="2"/>
      <c r="AD63" s="1"/>
      <c r="AE63" s="2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1"/>
      <c r="AS63" s="2"/>
      <c r="AT63" s="1"/>
      <c r="AU63" s="2"/>
      <c r="AV63" s="1"/>
      <c r="AW63" s="2"/>
      <c r="AX63" s="1"/>
      <c r="AY63" s="2"/>
      <c r="AZ63" s="1"/>
      <c r="BA63" s="10"/>
      <c r="BB63" s="1"/>
      <c r="BC63" s="2"/>
    </row>
    <row r="64" spans="1:55" x14ac:dyDescent="0.25">
      <c r="A64" s="66"/>
      <c r="B64" s="49"/>
      <c r="C64" s="43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1"/>
      <c r="U64" s="2"/>
      <c r="V64" s="6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1"/>
      <c r="AU64" s="2"/>
      <c r="AV64" s="1"/>
      <c r="AW64" s="2"/>
      <c r="AX64" s="1"/>
      <c r="AY64" s="2"/>
      <c r="AZ64" s="1"/>
      <c r="BA64" s="10"/>
      <c r="BB64" s="1"/>
      <c r="BC64" s="2"/>
    </row>
    <row r="65" spans="1:55" x14ac:dyDescent="0.25">
      <c r="A65" s="66"/>
      <c r="B65" s="49"/>
      <c r="C65" s="43"/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1"/>
      <c r="Q65" s="2"/>
      <c r="R65" s="1"/>
      <c r="S65" s="2"/>
      <c r="T65" s="1"/>
      <c r="U65" s="2"/>
      <c r="V65" s="6"/>
      <c r="W65" s="2"/>
      <c r="X65" s="1"/>
      <c r="Y65" s="2"/>
      <c r="Z65" s="1"/>
      <c r="AA65" s="2"/>
      <c r="AB65" s="1"/>
      <c r="AC65" s="2"/>
      <c r="AD65" s="1"/>
      <c r="AE65" s="2"/>
      <c r="AF65" s="1"/>
      <c r="AG65" s="2"/>
      <c r="AH65" s="1"/>
      <c r="AI65" s="2"/>
      <c r="AJ65" s="1"/>
      <c r="AK65" s="2"/>
      <c r="AL65" s="1"/>
      <c r="AM65" s="2"/>
      <c r="AN65" s="1"/>
      <c r="AO65" s="2"/>
      <c r="AP65" s="1"/>
      <c r="AQ65" s="2"/>
      <c r="AR65" s="1"/>
      <c r="AS65" s="2"/>
      <c r="AT65" s="1"/>
      <c r="AU65" s="2"/>
      <c r="AV65" s="1"/>
      <c r="AW65" s="2"/>
      <c r="AX65" s="1"/>
      <c r="AY65" s="2"/>
      <c r="AZ65" s="1"/>
      <c r="BA65" s="10"/>
      <c r="BB65" s="1"/>
      <c r="BC65" s="2"/>
    </row>
    <row r="66" spans="1:55" x14ac:dyDescent="0.25">
      <c r="A66" s="66"/>
      <c r="B66" s="49"/>
      <c r="C66" s="43"/>
      <c r="D66" s="1"/>
      <c r="E66" s="2"/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/>
      <c r="S66" s="2"/>
      <c r="T66" s="1"/>
      <c r="U66" s="2"/>
      <c r="V66" s="6"/>
      <c r="W66" s="2"/>
      <c r="X66" s="1"/>
      <c r="Y66" s="2"/>
      <c r="Z66" s="1"/>
      <c r="AA66" s="2"/>
      <c r="AB66" s="1"/>
      <c r="AC66" s="2"/>
      <c r="AD66" s="1"/>
      <c r="AE66" s="2"/>
      <c r="AF66" s="1"/>
      <c r="AG66" s="2"/>
      <c r="AH66" s="1"/>
      <c r="AI66" s="2"/>
      <c r="AJ66" s="1"/>
      <c r="AK66" s="2"/>
      <c r="AL66" s="1"/>
      <c r="AM66" s="2"/>
      <c r="AN66" s="1"/>
      <c r="AO66" s="2"/>
      <c r="AP66" s="1"/>
      <c r="AQ66" s="2"/>
      <c r="AR66" s="1"/>
      <c r="AS66" s="2"/>
      <c r="AT66" s="1"/>
      <c r="AU66" s="2"/>
      <c r="AV66" s="1"/>
      <c r="AW66" s="2"/>
      <c r="AX66" s="1"/>
      <c r="AY66" s="2"/>
      <c r="AZ66" s="1"/>
      <c r="BA66" s="10"/>
      <c r="BB66" s="1"/>
      <c r="BC66" s="2"/>
    </row>
    <row r="67" spans="1:55" x14ac:dyDescent="0.25">
      <c r="A67" s="66"/>
      <c r="B67" s="49"/>
      <c r="C67" s="43"/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1"/>
      <c r="U67" s="2"/>
      <c r="V67" s="6"/>
      <c r="W67" s="2"/>
      <c r="X67" s="1"/>
      <c r="Y67" s="2"/>
      <c r="Z67" s="1"/>
      <c r="AA67" s="2"/>
      <c r="AB67" s="1"/>
      <c r="AC67" s="2"/>
      <c r="AD67" s="1"/>
      <c r="AE67" s="2"/>
      <c r="AF67" s="1"/>
      <c r="AG67" s="2"/>
      <c r="AH67" s="1"/>
      <c r="AI67" s="2"/>
      <c r="AJ67" s="1"/>
      <c r="AK67" s="2"/>
      <c r="AL67" s="1"/>
      <c r="AM67" s="2"/>
      <c r="AN67" s="1"/>
      <c r="AO67" s="2"/>
      <c r="AP67" s="1"/>
      <c r="AQ67" s="2"/>
      <c r="AR67" s="1"/>
      <c r="AS67" s="2"/>
      <c r="AT67" s="1"/>
      <c r="AU67" s="2"/>
      <c r="AV67" s="1"/>
      <c r="AW67" s="2"/>
      <c r="AX67" s="1"/>
      <c r="AY67" s="2"/>
      <c r="AZ67" s="1"/>
      <c r="BA67" s="10"/>
      <c r="BB67" s="1"/>
      <c r="BC67" s="2"/>
    </row>
    <row r="68" spans="1:55" x14ac:dyDescent="0.25">
      <c r="A68" s="66"/>
      <c r="B68" s="49"/>
      <c r="C68" s="43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1"/>
      <c r="U68" s="2"/>
      <c r="V68" s="6"/>
      <c r="W68" s="2"/>
      <c r="X68" s="1"/>
      <c r="Y68" s="2"/>
      <c r="Z68" s="1"/>
      <c r="AA68" s="2"/>
      <c r="AB68" s="1"/>
      <c r="AC68" s="2"/>
      <c r="AD68" s="1"/>
      <c r="AE68" s="2"/>
      <c r="AF68" s="1"/>
      <c r="AG68" s="2"/>
      <c r="AH68" s="1"/>
      <c r="AI68" s="2"/>
      <c r="AJ68" s="1"/>
      <c r="AK68" s="2"/>
      <c r="AL68" s="1"/>
      <c r="AM68" s="2"/>
      <c r="AN68" s="1"/>
      <c r="AO68" s="2"/>
      <c r="AP68" s="1"/>
      <c r="AQ68" s="2"/>
      <c r="AR68" s="1"/>
      <c r="AS68" s="2"/>
      <c r="AT68" s="1"/>
      <c r="AU68" s="2"/>
      <c r="AV68" s="1"/>
      <c r="AW68" s="2"/>
      <c r="AX68" s="1"/>
      <c r="AY68" s="2"/>
      <c r="AZ68" s="1"/>
      <c r="BA68" s="10"/>
      <c r="BB68" s="1"/>
      <c r="BC68" s="2"/>
    </row>
    <row r="69" spans="1:55" x14ac:dyDescent="0.25">
      <c r="A69" s="66"/>
      <c r="B69" s="49"/>
      <c r="C69" s="43"/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1"/>
      <c r="U69" s="2"/>
      <c r="V69" s="6"/>
      <c r="W69" s="2"/>
      <c r="X69" s="1"/>
      <c r="Y69" s="2"/>
      <c r="Z69" s="1"/>
      <c r="AA69" s="2"/>
      <c r="AB69" s="1"/>
      <c r="AC69" s="2"/>
      <c r="AD69" s="1"/>
      <c r="AE69" s="2"/>
      <c r="AF69" s="1"/>
      <c r="AG69" s="2"/>
      <c r="AH69" s="1"/>
      <c r="AI69" s="2"/>
      <c r="AJ69" s="1"/>
      <c r="AK69" s="2"/>
      <c r="AL69" s="1"/>
      <c r="AM69" s="2"/>
      <c r="AN69" s="1"/>
      <c r="AO69" s="2"/>
      <c r="AP69" s="1"/>
      <c r="AQ69" s="2"/>
      <c r="AR69" s="1"/>
      <c r="AS69" s="2"/>
      <c r="AT69" s="1"/>
      <c r="AU69" s="2"/>
      <c r="AV69" s="1"/>
      <c r="AW69" s="2"/>
      <c r="AX69" s="1"/>
      <c r="AY69" s="2"/>
      <c r="AZ69" s="1"/>
      <c r="BA69" s="10"/>
      <c r="BB69" s="1"/>
      <c r="BC69" s="2"/>
    </row>
    <row r="70" spans="1:55" x14ac:dyDescent="0.25">
      <c r="A70" s="66"/>
      <c r="B70" s="49"/>
      <c r="C70" s="43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1"/>
      <c r="U70" s="2"/>
      <c r="V70" s="6"/>
      <c r="W70" s="2"/>
      <c r="X70" s="1"/>
      <c r="Y70" s="2"/>
      <c r="Z70" s="1"/>
      <c r="AA70" s="2"/>
      <c r="AB70" s="1"/>
      <c r="AC70" s="2"/>
      <c r="AD70" s="1"/>
      <c r="AE70" s="2"/>
      <c r="AF70" s="1"/>
      <c r="AG70" s="2"/>
      <c r="AH70" s="1"/>
      <c r="AI70" s="2"/>
      <c r="AJ70" s="1"/>
      <c r="AK70" s="2"/>
      <c r="AL70" s="1"/>
      <c r="AM70" s="2"/>
      <c r="AN70" s="1"/>
      <c r="AO70" s="2"/>
      <c r="AP70" s="1"/>
      <c r="AQ70" s="2"/>
      <c r="AR70" s="1"/>
      <c r="AS70" s="2"/>
      <c r="AT70" s="1"/>
      <c r="AU70" s="2"/>
      <c r="AV70" s="1"/>
      <c r="AW70" s="2"/>
      <c r="AX70" s="1"/>
      <c r="AY70" s="2"/>
      <c r="AZ70" s="1"/>
      <c r="BA70" s="10"/>
      <c r="BB70" s="1"/>
      <c r="BC70" s="2"/>
    </row>
    <row r="71" spans="1:55" x14ac:dyDescent="0.25">
      <c r="A71" s="66"/>
      <c r="B71" s="49"/>
      <c r="C71" s="43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1"/>
      <c r="U71" s="2"/>
      <c r="V71" s="6"/>
      <c r="W71" s="2"/>
      <c r="X71" s="1"/>
      <c r="Y71" s="2"/>
      <c r="Z71" s="1"/>
      <c r="AA71" s="2"/>
      <c r="AB71" s="1"/>
      <c r="AC71" s="2"/>
      <c r="AD71" s="1"/>
      <c r="AE71" s="2"/>
      <c r="AF71" s="1"/>
      <c r="AG71" s="2"/>
      <c r="AH71" s="1"/>
      <c r="AI71" s="2"/>
      <c r="AJ71" s="1"/>
      <c r="AK71" s="2"/>
      <c r="AL71" s="1"/>
      <c r="AM71" s="2"/>
      <c r="AN71" s="1"/>
      <c r="AO71" s="2"/>
      <c r="AP71" s="1"/>
      <c r="AQ71" s="2"/>
      <c r="AR71" s="1"/>
      <c r="AS71" s="2"/>
      <c r="AT71" s="1"/>
      <c r="AU71" s="2"/>
      <c r="AV71" s="1"/>
      <c r="AW71" s="2"/>
      <c r="AX71" s="1"/>
      <c r="AY71" s="2"/>
      <c r="AZ71" s="1"/>
      <c r="BA71" s="10"/>
      <c r="BB71" s="1"/>
      <c r="BC71" s="2"/>
    </row>
    <row r="72" spans="1:55" x14ac:dyDescent="0.25">
      <c r="A72" s="66"/>
      <c r="B72" s="49"/>
      <c r="C72" s="43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1"/>
      <c r="U72" s="2"/>
      <c r="V72" s="6"/>
      <c r="W72" s="2"/>
      <c r="X72" s="1"/>
      <c r="Y72" s="2"/>
      <c r="Z72" s="1"/>
      <c r="AA72" s="2"/>
      <c r="AB72" s="1"/>
      <c r="AC72" s="2"/>
      <c r="AD72" s="1"/>
      <c r="AE72" s="2"/>
      <c r="AF72" s="1"/>
      <c r="AG72" s="2"/>
      <c r="AH72" s="1"/>
      <c r="AI72" s="2"/>
      <c r="AJ72" s="1"/>
      <c r="AK72" s="2"/>
      <c r="AL72" s="1"/>
      <c r="AM72" s="2"/>
      <c r="AN72" s="1"/>
      <c r="AO72" s="2"/>
      <c r="AP72" s="1"/>
      <c r="AQ72" s="2"/>
      <c r="AR72" s="1"/>
      <c r="AS72" s="2"/>
      <c r="AT72" s="1"/>
      <c r="AU72" s="2"/>
      <c r="AV72" s="1"/>
      <c r="AW72" s="2"/>
      <c r="AX72" s="1"/>
      <c r="AY72" s="2"/>
      <c r="AZ72" s="1"/>
      <c r="BA72" s="10"/>
      <c r="BB72" s="1"/>
      <c r="BC72" s="2"/>
    </row>
    <row r="73" spans="1:55" x14ac:dyDescent="0.25">
      <c r="A73" s="66"/>
      <c r="B73" s="49"/>
      <c r="C73" s="43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1"/>
      <c r="U73" s="2"/>
      <c r="V73" s="6"/>
      <c r="W73" s="2"/>
      <c r="X73" s="1"/>
      <c r="Y73" s="2"/>
      <c r="Z73" s="1"/>
      <c r="AA73" s="2"/>
      <c r="AB73" s="1"/>
      <c r="AC73" s="2"/>
      <c r="AD73" s="1"/>
      <c r="AE73" s="2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1"/>
      <c r="AS73" s="2"/>
      <c r="AT73" s="1"/>
      <c r="AU73" s="2"/>
      <c r="AV73" s="1"/>
      <c r="AW73" s="2"/>
      <c r="AX73" s="1"/>
      <c r="AY73" s="2"/>
      <c r="AZ73" s="1"/>
      <c r="BA73" s="10"/>
      <c r="BB73" s="1"/>
      <c r="BC73" s="2"/>
    </row>
    <row r="74" spans="1:55" x14ac:dyDescent="0.25">
      <c r="A74" s="66"/>
      <c r="B74" s="49"/>
      <c r="C74" s="43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1"/>
      <c r="U74" s="2"/>
      <c r="V74" s="6"/>
      <c r="W74" s="2"/>
      <c r="X74" s="1"/>
      <c r="Y74" s="2"/>
      <c r="Z74" s="1"/>
      <c r="AA74" s="2"/>
      <c r="AB74" s="1"/>
      <c r="AC74" s="2"/>
      <c r="AD74" s="1"/>
      <c r="AE74" s="2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1"/>
      <c r="AS74" s="2"/>
      <c r="AT74" s="1"/>
      <c r="AU74" s="2"/>
      <c r="AV74" s="1"/>
      <c r="AW74" s="2"/>
      <c r="AX74" s="1"/>
      <c r="AY74" s="2"/>
      <c r="AZ74" s="1"/>
      <c r="BA74" s="10"/>
      <c r="BB74" s="1"/>
      <c r="BC74" s="2"/>
    </row>
    <row r="75" spans="1:55" x14ac:dyDescent="0.25">
      <c r="A75" s="66"/>
      <c r="B75" s="49"/>
      <c r="C75" s="43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1"/>
      <c r="U75" s="2"/>
      <c r="V75" s="6"/>
      <c r="W75" s="2"/>
      <c r="X75" s="1"/>
      <c r="Y75" s="2"/>
      <c r="Z75" s="1"/>
      <c r="AA75" s="2"/>
      <c r="AB75" s="1"/>
      <c r="AC75" s="2"/>
      <c r="AD75" s="1"/>
      <c r="AE75" s="2"/>
      <c r="AF75" s="1"/>
      <c r="AG75" s="2"/>
      <c r="AH75" s="1"/>
      <c r="AI75" s="2"/>
      <c r="AJ75" s="1"/>
      <c r="AK75" s="2"/>
      <c r="AL75" s="1"/>
      <c r="AM75" s="2"/>
      <c r="AN75" s="1"/>
      <c r="AO75" s="2"/>
      <c r="AP75" s="1"/>
      <c r="AQ75" s="2"/>
      <c r="AR75" s="1"/>
      <c r="AS75" s="2"/>
      <c r="AT75" s="1"/>
      <c r="AU75" s="2"/>
      <c r="AV75" s="1"/>
      <c r="AW75" s="2"/>
      <c r="AX75" s="1"/>
      <c r="AY75" s="2"/>
      <c r="AZ75" s="1"/>
      <c r="BA75" s="10"/>
      <c r="BB75" s="1"/>
      <c r="BC75" s="2"/>
    </row>
    <row r="76" spans="1:55" x14ac:dyDescent="0.25">
      <c r="A76" s="66"/>
      <c r="B76" s="49"/>
      <c r="C76" s="43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1"/>
      <c r="U76" s="2"/>
      <c r="V76" s="6"/>
      <c r="W76" s="2"/>
      <c r="X76" s="1"/>
      <c r="Y76" s="2"/>
      <c r="Z76" s="1"/>
      <c r="AA76" s="2"/>
      <c r="AB76" s="1"/>
      <c r="AC76" s="2"/>
      <c r="AD76" s="1"/>
      <c r="AE76" s="2"/>
      <c r="AF76" s="1"/>
      <c r="AG76" s="2"/>
      <c r="AH76" s="1"/>
      <c r="AI76" s="2"/>
      <c r="AJ76" s="1"/>
      <c r="AK76" s="2"/>
      <c r="AL76" s="1"/>
      <c r="AM76" s="2"/>
      <c r="AN76" s="1"/>
      <c r="AO76" s="2"/>
      <c r="AP76" s="1"/>
      <c r="AQ76" s="2"/>
      <c r="AR76" s="1"/>
      <c r="AS76" s="2"/>
      <c r="AT76" s="1"/>
      <c r="AU76" s="2"/>
      <c r="AV76" s="1"/>
      <c r="AW76" s="2"/>
      <c r="AX76" s="1"/>
      <c r="AY76" s="2"/>
      <c r="AZ76" s="1"/>
      <c r="BA76" s="10"/>
      <c r="BB76" s="1"/>
      <c r="BC76" s="2"/>
    </row>
    <row r="77" spans="1:55" x14ac:dyDescent="0.25">
      <c r="A77" s="66"/>
      <c r="B77" s="49"/>
      <c r="C77" s="43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1"/>
      <c r="Q77" s="2"/>
      <c r="R77" s="1"/>
      <c r="S77" s="2"/>
      <c r="T77" s="1"/>
      <c r="U77" s="2"/>
      <c r="V77" s="6"/>
      <c r="W77" s="2"/>
      <c r="X77" s="1"/>
      <c r="Y77" s="2"/>
      <c r="Z77" s="1"/>
      <c r="AA77" s="2"/>
      <c r="AB77" s="1"/>
      <c r="AC77" s="2"/>
      <c r="AD77" s="1"/>
      <c r="AE77" s="2"/>
      <c r="AF77" s="1"/>
      <c r="AG77" s="2"/>
      <c r="AH77" s="1"/>
      <c r="AI77" s="2"/>
      <c r="AJ77" s="1"/>
      <c r="AK77" s="2"/>
      <c r="AL77" s="1"/>
      <c r="AM77" s="2"/>
      <c r="AN77" s="1"/>
      <c r="AO77" s="2"/>
      <c r="AP77" s="1"/>
      <c r="AQ77" s="2"/>
      <c r="AR77" s="1"/>
      <c r="AS77" s="2"/>
      <c r="AT77" s="1"/>
      <c r="AU77" s="2"/>
      <c r="AV77" s="1"/>
      <c r="AW77" s="2"/>
      <c r="AX77" s="1"/>
      <c r="AY77" s="2"/>
      <c r="AZ77" s="1"/>
      <c r="BA77" s="10"/>
      <c r="BB77" s="1"/>
      <c r="BC77" s="2"/>
    </row>
    <row r="78" spans="1:55" x14ac:dyDescent="0.25">
      <c r="A78" s="66"/>
      <c r="B78" s="49"/>
      <c r="C78" s="43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1"/>
      <c r="U78" s="2"/>
      <c r="V78" s="6"/>
      <c r="W78" s="2"/>
      <c r="X78" s="1"/>
      <c r="Y78" s="2"/>
      <c r="Z78" s="1"/>
      <c r="AA78" s="2"/>
      <c r="AB78" s="1"/>
      <c r="AC78" s="2"/>
      <c r="AD78" s="1"/>
      <c r="AE78" s="2"/>
      <c r="AF78" s="1"/>
      <c r="AG78" s="2"/>
      <c r="AH78" s="1"/>
      <c r="AI78" s="2"/>
      <c r="AJ78" s="1"/>
      <c r="AK78" s="2"/>
      <c r="AL78" s="1"/>
      <c r="AM78" s="2"/>
      <c r="AN78" s="1"/>
      <c r="AO78" s="2"/>
      <c r="AP78" s="1"/>
      <c r="AQ78" s="2"/>
      <c r="AR78" s="1"/>
      <c r="AS78" s="2"/>
      <c r="AT78" s="1"/>
      <c r="AU78" s="2"/>
      <c r="AV78" s="1"/>
      <c r="AW78" s="2"/>
      <c r="AX78" s="1"/>
      <c r="AY78" s="2"/>
      <c r="AZ78" s="1"/>
      <c r="BA78" s="10"/>
      <c r="BB78" s="1"/>
      <c r="BC78" s="2"/>
    </row>
    <row r="79" spans="1:55" x14ac:dyDescent="0.25">
      <c r="A79" s="66"/>
      <c r="B79" s="49"/>
      <c r="C79" s="43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1"/>
      <c r="U79" s="2"/>
      <c r="V79" s="6"/>
      <c r="W79" s="2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8"/>
      <c r="AZ79" s="7"/>
      <c r="BA79" s="11"/>
      <c r="BB79" s="1"/>
      <c r="BC79" s="2"/>
    </row>
    <row r="80" spans="1:55" x14ac:dyDescent="0.25">
      <c r="A80" s="66"/>
      <c r="B80" s="49"/>
      <c r="C80" s="43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1"/>
      <c r="U80" s="2"/>
      <c r="V80" s="6"/>
      <c r="W80" s="2"/>
      <c r="X80" s="1"/>
      <c r="Y80" s="2"/>
      <c r="Z80" s="1"/>
      <c r="AA80" s="2"/>
      <c r="AB80" s="1"/>
      <c r="AC80" s="2"/>
      <c r="AD80" s="1"/>
      <c r="AE80" s="2"/>
      <c r="AF80" s="1"/>
      <c r="AG80" s="2"/>
      <c r="AH80" s="1"/>
      <c r="AI80" s="2"/>
      <c r="AJ80" s="1"/>
      <c r="AK80" s="2"/>
      <c r="AL80" s="1"/>
      <c r="AM80" s="2"/>
      <c r="AN80" s="1"/>
      <c r="AO80" s="2"/>
      <c r="AP80" s="1"/>
      <c r="AQ80" s="2"/>
      <c r="AR80" s="1"/>
      <c r="AS80" s="2"/>
      <c r="AT80" s="1"/>
      <c r="AU80" s="2"/>
      <c r="AV80" s="1"/>
      <c r="AW80" s="2"/>
      <c r="AX80" s="1"/>
      <c r="AY80" s="2"/>
      <c r="AZ80" s="1"/>
      <c r="BA80" s="10"/>
      <c r="BB80" s="1"/>
      <c r="BC80" s="2"/>
    </row>
    <row r="81" spans="1:55" x14ac:dyDescent="0.25">
      <c r="A81" s="66"/>
      <c r="B81" s="49"/>
      <c r="C81" s="43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1"/>
      <c r="U81" s="2"/>
      <c r="V81" s="6"/>
      <c r="W81" s="2"/>
      <c r="X81" s="1"/>
      <c r="Y81" s="2"/>
      <c r="Z81" s="1"/>
      <c r="AA81" s="2"/>
      <c r="AB81" s="1"/>
      <c r="AC81" s="2"/>
      <c r="AD81" s="1"/>
      <c r="AE81" s="2"/>
      <c r="AF81" s="1"/>
      <c r="AG81" s="2"/>
      <c r="AH81" s="1"/>
      <c r="AI81" s="2"/>
      <c r="AJ81" s="1"/>
      <c r="AK81" s="2"/>
      <c r="AL81" s="1"/>
      <c r="AM81" s="2"/>
      <c r="AN81" s="1"/>
      <c r="AO81" s="2"/>
      <c r="AP81" s="1"/>
      <c r="AQ81" s="2"/>
      <c r="AR81" s="1"/>
      <c r="AS81" s="2"/>
      <c r="AT81" s="1"/>
      <c r="AU81" s="2"/>
      <c r="AV81" s="1"/>
      <c r="AW81" s="2"/>
      <c r="AX81" s="1"/>
      <c r="AY81" s="2"/>
      <c r="AZ81" s="1"/>
      <c r="BA81" s="10"/>
      <c r="BB81" s="1"/>
      <c r="BC81" s="2"/>
    </row>
    <row r="82" spans="1:55" x14ac:dyDescent="0.25">
      <c r="A82" s="66"/>
      <c r="B82" s="49"/>
      <c r="C82" s="43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1"/>
      <c r="U82" s="2"/>
      <c r="V82" s="6"/>
      <c r="W82" s="2"/>
      <c r="X82" s="1"/>
      <c r="Y82" s="2"/>
      <c r="Z82" s="1"/>
      <c r="AA82" s="2"/>
      <c r="AB82" s="1"/>
      <c r="AC82" s="2"/>
      <c r="AD82" s="1"/>
      <c r="AE82" s="2"/>
      <c r="AF82" s="1"/>
      <c r="AG82" s="2"/>
      <c r="AH82" s="1"/>
      <c r="AI82" s="2"/>
      <c r="AJ82" s="1"/>
      <c r="AK82" s="2"/>
      <c r="AL82" s="1"/>
      <c r="AM82" s="2"/>
      <c r="AN82" s="1"/>
      <c r="AO82" s="2"/>
      <c r="AP82" s="1"/>
      <c r="AQ82" s="2"/>
      <c r="AR82" s="1"/>
      <c r="AS82" s="2"/>
      <c r="AT82" s="1"/>
      <c r="AU82" s="2"/>
      <c r="AV82" s="1"/>
      <c r="AW82" s="2"/>
      <c r="AX82" s="1"/>
      <c r="AY82" s="2"/>
      <c r="AZ82" s="1"/>
      <c r="BA82" s="10"/>
      <c r="BB82" s="1"/>
      <c r="BC82" s="2"/>
    </row>
    <row r="83" spans="1:55" x14ac:dyDescent="0.25">
      <c r="A83" s="66"/>
      <c r="B83" s="49"/>
      <c r="C83" s="43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1"/>
      <c r="U83" s="2"/>
      <c r="V83" s="6"/>
      <c r="W83" s="2"/>
      <c r="X83" s="1"/>
      <c r="Y83" s="2"/>
      <c r="Z83" s="1"/>
      <c r="AA83" s="2"/>
      <c r="AB83" s="1"/>
      <c r="AC83" s="2"/>
      <c r="AD83" s="1"/>
      <c r="AE83" s="2"/>
      <c r="AF83" s="1"/>
      <c r="AG83" s="2"/>
      <c r="AH83" s="1"/>
      <c r="AI83" s="2"/>
      <c r="AJ83" s="1"/>
      <c r="AK83" s="2"/>
      <c r="AL83" s="1"/>
      <c r="AM83" s="2"/>
      <c r="AN83" s="1"/>
      <c r="AO83" s="2"/>
      <c r="AP83" s="1"/>
      <c r="AQ83" s="2"/>
      <c r="AR83" s="1"/>
      <c r="AS83" s="2"/>
      <c r="AT83" s="1"/>
      <c r="AU83" s="2"/>
      <c r="AV83" s="1"/>
      <c r="AW83" s="2"/>
      <c r="AX83" s="1"/>
      <c r="AY83" s="2"/>
      <c r="AZ83" s="1"/>
      <c r="BA83" s="10"/>
      <c r="BB83" s="1"/>
      <c r="BC83" s="2"/>
    </row>
    <row r="84" spans="1:55" x14ac:dyDescent="0.25">
      <c r="A84" s="66"/>
      <c r="B84" s="49"/>
      <c r="C84" s="43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1"/>
      <c r="Q84" s="2"/>
      <c r="R84" s="1"/>
      <c r="S84" s="2"/>
      <c r="T84" s="1"/>
      <c r="U84" s="2"/>
      <c r="V84" s="6"/>
      <c r="W84" s="2"/>
      <c r="X84" s="1"/>
      <c r="Y84" s="2"/>
      <c r="Z84" s="1"/>
      <c r="AA84" s="2"/>
      <c r="AB84" s="1"/>
      <c r="AC84" s="2"/>
      <c r="AD84" s="1"/>
      <c r="AE84" s="2"/>
      <c r="AF84" s="1"/>
      <c r="AG84" s="2"/>
      <c r="AH84" s="1"/>
      <c r="AI84" s="2"/>
      <c r="AJ84" s="1"/>
      <c r="AK84" s="2"/>
      <c r="AL84" s="1"/>
      <c r="AM84" s="2"/>
      <c r="AN84" s="1"/>
      <c r="AO84" s="2"/>
      <c r="AP84" s="1"/>
      <c r="AQ84" s="2"/>
      <c r="AR84" s="1"/>
      <c r="AS84" s="2"/>
      <c r="AT84" s="1"/>
      <c r="AU84" s="2"/>
      <c r="AV84" s="1"/>
      <c r="AW84" s="2"/>
      <c r="AX84" s="1"/>
      <c r="AY84" s="2"/>
      <c r="AZ84" s="1"/>
      <c r="BA84" s="10"/>
      <c r="BB84" s="1"/>
      <c r="BC84" s="2"/>
    </row>
    <row r="85" spans="1:55" x14ac:dyDescent="0.25">
      <c r="A85" s="66"/>
      <c r="B85" s="49"/>
      <c r="C85" s="43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1"/>
      <c r="Q85" s="2"/>
      <c r="R85" s="1"/>
      <c r="S85" s="2"/>
      <c r="T85" s="1"/>
      <c r="U85" s="2"/>
      <c r="V85" s="6"/>
      <c r="W85" s="2"/>
      <c r="X85" s="1"/>
      <c r="Y85" s="2"/>
      <c r="Z85" s="1"/>
      <c r="AA85" s="2"/>
      <c r="AB85" s="1"/>
      <c r="AC85" s="2"/>
      <c r="AD85" s="1"/>
      <c r="AE85" s="2"/>
      <c r="AF85" s="1"/>
      <c r="AG85" s="2"/>
      <c r="AH85" s="1"/>
      <c r="AI85" s="2"/>
      <c r="AJ85" s="1"/>
      <c r="AK85" s="2"/>
      <c r="AL85" s="1"/>
      <c r="AM85" s="2"/>
      <c r="AN85" s="1"/>
      <c r="AO85" s="2"/>
      <c r="AP85" s="1"/>
      <c r="AQ85" s="2"/>
      <c r="AR85" s="1"/>
      <c r="AS85" s="2"/>
      <c r="AT85" s="1"/>
      <c r="AU85" s="2"/>
      <c r="AV85" s="1"/>
      <c r="AW85" s="2"/>
      <c r="AX85" s="1"/>
      <c r="AY85" s="2"/>
      <c r="AZ85" s="1"/>
      <c r="BA85" s="10"/>
      <c r="BB85" s="1"/>
      <c r="BC85" s="2"/>
    </row>
    <row r="86" spans="1:55" x14ac:dyDescent="0.25">
      <c r="A86" s="66"/>
      <c r="B86" s="49"/>
      <c r="C86" s="43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1"/>
      <c r="U86" s="2"/>
      <c r="V86" s="6"/>
      <c r="W86" s="2"/>
      <c r="X86" s="1"/>
      <c r="Y86" s="2"/>
      <c r="Z86" s="1"/>
      <c r="AA86" s="2"/>
      <c r="AB86" s="1"/>
      <c r="AC86" s="2"/>
      <c r="AD86" s="1"/>
      <c r="AE86" s="2"/>
      <c r="AF86" s="1"/>
      <c r="AG86" s="2"/>
      <c r="AH86" s="1"/>
      <c r="AI86" s="2"/>
      <c r="AJ86" s="1"/>
      <c r="AK86" s="2"/>
      <c r="AL86" s="1"/>
      <c r="AM86" s="2"/>
      <c r="AN86" s="1"/>
      <c r="AO86" s="2"/>
      <c r="AP86" s="1"/>
      <c r="AQ86" s="2"/>
      <c r="AR86" s="1"/>
      <c r="AS86" s="2"/>
      <c r="AT86" s="1"/>
      <c r="AU86" s="2"/>
      <c r="AV86" s="1"/>
      <c r="AW86" s="2"/>
      <c r="AX86" s="1"/>
      <c r="AY86" s="2"/>
      <c r="AZ86" s="1"/>
      <c r="BA86" s="10"/>
      <c r="BB86" s="1"/>
      <c r="BC86" s="2"/>
    </row>
    <row r="87" spans="1:55" x14ac:dyDescent="0.25">
      <c r="A87" s="66"/>
      <c r="B87" s="49"/>
      <c r="C87" s="43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1"/>
      <c r="U87" s="2"/>
      <c r="V87" s="6"/>
      <c r="W87" s="2"/>
      <c r="X87" s="1"/>
      <c r="Y87" s="2"/>
      <c r="Z87" s="1"/>
      <c r="AA87" s="2"/>
      <c r="AB87" s="1"/>
      <c r="AC87" s="2"/>
      <c r="AD87" s="1"/>
      <c r="AE87" s="2"/>
      <c r="AF87" s="1"/>
      <c r="AG87" s="2"/>
      <c r="AH87" s="1"/>
      <c r="AI87" s="2"/>
      <c r="AJ87" s="1"/>
      <c r="AK87" s="2"/>
      <c r="AL87" s="1"/>
      <c r="AM87" s="2"/>
      <c r="AN87" s="1"/>
      <c r="AO87" s="2"/>
      <c r="AP87" s="1"/>
      <c r="AQ87" s="2"/>
      <c r="AR87" s="1"/>
      <c r="AS87" s="2"/>
      <c r="AT87" s="1"/>
      <c r="AU87" s="2"/>
      <c r="AV87" s="1"/>
      <c r="AW87" s="2"/>
      <c r="AX87" s="1"/>
      <c r="AY87" s="2"/>
      <c r="AZ87" s="1"/>
      <c r="BA87" s="10"/>
      <c r="BB87" s="1"/>
      <c r="BC87" s="2"/>
    </row>
    <row r="88" spans="1:55" x14ac:dyDescent="0.25">
      <c r="A88" s="66"/>
      <c r="B88" s="49"/>
      <c r="C88" s="43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1"/>
      <c r="Q88" s="2"/>
      <c r="R88" s="1"/>
      <c r="S88" s="2"/>
      <c r="T88" s="1"/>
      <c r="U88" s="2"/>
      <c r="V88" s="6"/>
      <c r="W88" s="2"/>
      <c r="X88" s="1"/>
      <c r="Y88" s="2"/>
      <c r="Z88" s="1"/>
      <c r="AA88" s="2"/>
      <c r="AB88" s="1"/>
      <c r="AC88" s="2"/>
      <c r="AD88" s="1"/>
      <c r="AE88" s="2"/>
      <c r="AF88" s="1"/>
      <c r="AG88" s="2"/>
      <c r="AH88" s="1"/>
      <c r="AI88" s="2"/>
      <c r="AJ88" s="1"/>
      <c r="AK88" s="2"/>
      <c r="AL88" s="1"/>
      <c r="AM88" s="2"/>
      <c r="AN88" s="1"/>
      <c r="AO88" s="2"/>
      <c r="AP88" s="1"/>
      <c r="AQ88" s="2"/>
      <c r="AR88" s="1"/>
      <c r="AS88" s="2"/>
      <c r="AT88" s="1"/>
      <c r="AU88" s="2"/>
      <c r="AV88" s="1"/>
      <c r="AW88" s="2"/>
      <c r="AX88" s="1"/>
      <c r="AY88" s="2"/>
      <c r="AZ88" s="1"/>
      <c r="BA88" s="10"/>
      <c r="BB88" s="1"/>
      <c r="BC88" s="2"/>
    </row>
    <row r="89" spans="1:55" x14ac:dyDescent="0.25">
      <c r="A89" s="66"/>
      <c r="B89" s="49"/>
      <c r="C89" s="43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1"/>
      <c r="Q89" s="2"/>
      <c r="R89" s="1"/>
      <c r="S89" s="2"/>
      <c r="T89" s="1"/>
      <c r="U89" s="2"/>
      <c r="V89" s="6"/>
      <c r="W89" s="2"/>
      <c r="X89" s="1"/>
      <c r="Y89" s="2"/>
      <c r="Z89" s="1"/>
      <c r="AA89" s="2"/>
      <c r="AB89" s="1"/>
      <c r="AC89" s="2"/>
      <c r="AD89" s="1"/>
      <c r="AE89" s="2"/>
      <c r="AF89" s="1"/>
      <c r="AG89" s="2"/>
      <c r="AH89" s="1"/>
      <c r="AI89" s="2"/>
      <c r="AJ89" s="1"/>
      <c r="AK89" s="2"/>
      <c r="AL89" s="1"/>
      <c r="AM89" s="2"/>
      <c r="AN89" s="1"/>
      <c r="AO89" s="2"/>
      <c r="AP89" s="1"/>
      <c r="AQ89" s="2"/>
      <c r="AR89" s="1"/>
      <c r="AS89" s="2"/>
      <c r="AT89" s="1"/>
      <c r="AU89" s="2"/>
      <c r="AV89" s="1"/>
      <c r="AW89" s="2"/>
      <c r="AX89" s="1"/>
      <c r="AY89" s="2"/>
      <c r="AZ89" s="1"/>
      <c r="BA89" s="10"/>
      <c r="BB89" s="1"/>
      <c r="BC89" s="2"/>
    </row>
    <row r="90" spans="1:55" x14ac:dyDescent="0.25">
      <c r="A90" s="66"/>
      <c r="B90" s="49"/>
      <c r="C90" s="43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2"/>
      <c r="P90" s="1"/>
      <c r="Q90" s="2"/>
      <c r="R90" s="1"/>
      <c r="S90" s="2"/>
      <c r="T90" s="1"/>
      <c r="U90" s="2"/>
      <c r="V90" s="6"/>
      <c r="W90" s="2"/>
      <c r="X90" s="1"/>
      <c r="Y90" s="2"/>
      <c r="Z90" s="1"/>
      <c r="AA90" s="2"/>
      <c r="AB90" s="1"/>
      <c r="AC90" s="2"/>
      <c r="AD90" s="1"/>
      <c r="AE90" s="2"/>
      <c r="AF90" s="1"/>
      <c r="AG90" s="2"/>
      <c r="AH90" s="1"/>
      <c r="AI90" s="2"/>
      <c r="AJ90" s="1"/>
      <c r="AK90" s="2"/>
      <c r="AL90" s="1"/>
      <c r="AM90" s="2"/>
      <c r="AN90" s="1"/>
      <c r="AO90" s="2"/>
      <c r="AP90" s="1"/>
      <c r="AQ90" s="2"/>
      <c r="AR90" s="1"/>
      <c r="AS90" s="2"/>
      <c r="AT90" s="1"/>
      <c r="AU90" s="2"/>
      <c r="AV90" s="1"/>
      <c r="AW90" s="2"/>
      <c r="AX90" s="1"/>
      <c r="AY90" s="2"/>
      <c r="AZ90" s="1"/>
      <c r="BA90" s="10"/>
      <c r="BB90" s="1"/>
      <c r="BC90" s="2"/>
    </row>
    <row r="91" spans="1:55" x14ac:dyDescent="0.25">
      <c r="A91" s="66"/>
      <c r="B91" s="49"/>
      <c r="C91" s="43"/>
      <c r="D91" s="1"/>
      <c r="E91" s="2"/>
      <c r="F91" s="1"/>
      <c r="G91" s="2"/>
      <c r="H91" s="1"/>
      <c r="I91" s="2"/>
      <c r="J91" s="1"/>
      <c r="K91" s="2"/>
      <c r="L91" s="1"/>
      <c r="M91" s="2"/>
      <c r="N91" s="1"/>
      <c r="O91" s="2"/>
      <c r="P91" s="1"/>
      <c r="Q91" s="2"/>
      <c r="R91" s="1"/>
      <c r="S91" s="2"/>
      <c r="T91" s="1"/>
      <c r="U91" s="2"/>
      <c r="V91" s="6"/>
      <c r="W91" s="2"/>
      <c r="X91" s="1"/>
      <c r="Y91" s="2"/>
      <c r="Z91" s="1"/>
      <c r="AA91" s="2"/>
      <c r="AB91" s="1"/>
      <c r="AC91" s="2"/>
      <c r="AD91" s="1"/>
      <c r="AE91" s="2"/>
      <c r="AF91" s="1"/>
      <c r="AG91" s="2"/>
      <c r="AH91" s="1"/>
      <c r="AI91" s="2"/>
      <c r="AJ91" s="1"/>
      <c r="AK91" s="2"/>
      <c r="AL91" s="1"/>
      <c r="AM91" s="2"/>
      <c r="AN91" s="1"/>
      <c r="AO91" s="2"/>
      <c r="AP91" s="1"/>
      <c r="AQ91" s="2"/>
      <c r="AR91" s="1"/>
      <c r="AS91" s="2"/>
      <c r="AT91" s="1"/>
      <c r="AU91" s="2"/>
      <c r="AV91" s="1"/>
      <c r="AW91" s="2"/>
      <c r="AX91" s="1"/>
      <c r="AY91" s="2"/>
      <c r="AZ91" s="1"/>
      <c r="BA91" s="10"/>
      <c r="BB91" s="1"/>
      <c r="BC91" s="2"/>
    </row>
    <row r="92" spans="1:55" x14ac:dyDescent="0.25">
      <c r="A92" s="66"/>
      <c r="B92" s="49"/>
      <c r="C92" s="43"/>
      <c r="D92" s="1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1"/>
      <c r="Q92" s="2"/>
      <c r="R92" s="1"/>
      <c r="S92" s="2"/>
      <c r="T92" s="1"/>
      <c r="U92" s="2"/>
      <c r="V92" s="6"/>
      <c r="W92" s="2"/>
      <c r="X92" s="1"/>
      <c r="Y92" s="2"/>
      <c r="Z92" s="1"/>
      <c r="AA92" s="2"/>
      <c r="AB92" s="1"/>
      <c r="AC92" s="2"/>
      <c r="AD92" s="1"/>
      <c r="AE92" s="2"/>
      <c r="AF92" s="1"/>
      <c r="AG92" s="2"/>
      <c r="AH92" s="1"/>
      <c r="AI92" s="2"/>
      <c r="AJ92" s="1"/>
      <c r="AK92" s="2"/>
      <c r="AL92" s="1"/>
      <c r="AM92" s="2"/>
      <c r="AN92" s="1"/>
      <c r="AO92" s="2"/>
      <c r="AP92" s="1"/>
      <c r="AQ92" s="2"/>
      <c r="AR92" s="1"/>
      <c r="AS92" s="2"/>
      <c r="AT92" s="1"/>
      <c r="AU92" s="2"/>
      <c r="AV92" s="1"/>
      <c r="AW92" s="2"/>
      <c r="AX92" s="1"/>
      <c r="AY92" s="2"/>
      <c r="AZ92" s="1"/>
      <c r="BA92" s="10"/>
      <c r="BB92" s="1"/>
      <c r="BC92" s="2"/>
    </row>
    <row r="93" spans="1:55" x14ac:dyDescent="0.25">
      <c r="A93" s="66"/>
      <c r="B93" s="49"/>
      <c r="C93" s="43"/>
      <c r="D93" s="1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1"/>
      <c r="U93" s="2"/>
      <c r="V93" s="6"/>
      <c r="W93" s="2"/>
      <c r="X93" s="1"/>
      <c r="Y93" s="2"/>
      <c r="Z93" s="1"/>
      <c r="AA93" s="2"/>
      <c r="AB93" s="1"/>
      <c r="AC93" s="2"/>
      <c r="AD93" s="1"/>
      <c r="AE93" s="2"/>
      <c r="AF93" s="1"/>
      <c r="AG93" s="2"/>
      <c r="AH93" s="1"/>
      <c r="AI93" s="2"/>
      <c r="AJ93" s="1"/>
      <c r="AK93" s="2"/>
      <c r="AL93" s="1"/>
      <c r="AM93" s="2"/>
      <c r="AN93" s="1"/>
      <c r="AO93" s="2"/>
      <c r="AP93" s="1"/>
      <c r="AQ93" s="2"/>
      <c r="AR93" s="1"/>
      <c r="AS93" s="2"/>
      <c r="AT93" s="1"/>
      <c r="AU93" s="2"/>
      <c r="AV93" s="1"/>
      <c r="AW93" s="2"/>
      <c r="AX93" s="1"/>
      <c r="AY93" s="2"/>
      <c r="AZ93" s="1"/>
      <c r="BA93" s="10"/>
      <c r="BB93" s="1"/>
      <c r="BC93" s="2"/>
    </row>
    <row r="94" spans="1:55" x14ac:dyDescent="0.25">
      <c r="A94" s="66"/>
      <c r="B94" s="49"/>
      <c r="C94" s="43"/>
      <c r="D94" s="1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1"/>
      <c r="Q94" s="2"/>
      <c r="R94" s="1"/>
      <c r="S94" s="2"/>
      <c r="T94" s="1"/>
      <c r="U94" s="2"/>
      <c r="V94" s="6"/>
      <c r="W94" s="2"/>
      <c r="X94" s="1"/>
      <c r="Y94" s="2"/>
      <c r="Z94" s="1"/>
      <c r="AA94" s="2"/>
      <c r="AB94" s="1"/>
      <c r="AC94" s="2"/>
      <c r="AD94" s="1"/>
      <c r="AE94" s="2"/>
      <c r="AF94" s="1"/>
      <c r="AG94" s="2"/>
      <c r="AH94" s="1"/>
      <c r="AI94" s="2"/>
      <c r="AJ94" s="1"/>
      <c r="AK94" s="2"/>
      <c r="AL94" s="1"/>
      <c r="AM94" s="2"/>
      <c r="AN94" s="1"/>
      <c r="AO94" s="2"/>
      <c r="AP94" s="1"/>
      <c r="AQ94" s="2"/>
      <c r="AR94" s="1"/>
      <c r="AS94" s="2"/>
      <c r="AT94" s="1"/>
      <c r="AU94" s="2"/>
      <c r="AV94" s="1"/>
      <c r="AW94" s="2"/>
      <c r="AX94" s="1"/>
      <c r="AY94" s="2"/>
      <c r="AZ94" s="1"/>
      <c r="BA94" s="10"/>
      <c r="BB94" s="1"/>
      <c r="BC94" s="2"/>
    </row>
    <row r="95" spans="1:55" x14ac:dyDescent="0.25">
      <c r="A95" s="66"/>
      <c r="B95" s="49"/>
      <c r="C95" s="43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1"/>
      <c r="Q95" s="2"/>
      <c r="R95" s="1"/>
      <c r="S95" s="2"/>
      <c r="T95" s="1"/>
      <c r="U95" s="2"/>
      <c r="V95" s="6"/>
      <c r="W95" s="2"/>
      <c r="X95" s="1"/>
      <c r="Y95" s="2"/>
      <c r="Z95" s="1"/>
      <c r="AA95" s="2"/>
      <c r="AB95" s="1"/>
      <c r="AC95" s="2"/>
      <c r="AD95" s="1"/>
      <c r="AE95" s="2"/>
      <c r="AF95" s="1"/>
      <c r="AG95" s="2"/>
      <c r="AH95" s="1"/>
      <c r="AI95" s="2"/>
      <c r="AJ95" s="1"/>
      <c r="AK95" s="2"/>
      <c r="AL95" s="1"/>
      <c r="AM95" s="2"/>
      <c r="AN95" s="1"/>
      <c r="AO95" s="2"/>
      <c r="AP95" s="1"/>
      <c r="AQ95" s="2"/>
      <c r="AR95" s="1"/>
      <c r="AS95" s="2"/>
      <c r="AT95" s="1"/>
      <c r="AU95" s="2"/>
      <c r="AV95" s="1"/>
      <c r="AW95" s="2"/>
      <c r="AX95" s="1"/>
      <c r="AY95" s="2"/>
      <c r="AZ95" s="1"/>
      <c r="BA95" s="10"/>
      <c r="BB95" s="1"/>
      <c r="BC95" s="2"/>
    </row>
    <row r="96" spans="1:55" x14ac:dyDescent="0.25">
      <c r="A96" s="66"/>
      <c r="B96" s="49"/>
      <c r="C96" s="43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1"/>
      <c r="Q96" s="2"/>
      <c r="R96" s="1"/>
      <c r="S96" s="2"/>
      <c r="T96" s="1"/>
      <c r="U96" s="2"/>
      <c r="V96" s="6"/>
      <c r="W96" s="2"/>
      <c r="X96" s="1"/>
      <c r="Y96" s="2"/>
      <c r="Z96" s="1"/>
      <c r="AA96" s="2"/>
      <c r="AB96" s="1"/>
      <c r="AC96" s="2"/>
      <c r="AD96" s="1"/>
      <c r="AE96" s="2"/>
      <c r="AF96" s="1"/>
      <c r="AG96" s="2"/>
      <c r="AH96" s="1"/>
      <c r="AI96" s="2"/>
      <c r="AJ96" s="1"/>
      <c r="AK96" s="2"/>
      <c r="AL96" s="1"/>
      <c r="AM96" s="2"/>
      <c r="AN96" s="1"/>
      <c r="AO96" s="2"/>
      <c r="AP96" s="1"/>
      <c r="AQ96" s="2"/>
      <c r="AR96" s="1"/>
      <c r="AS96" s="2"/>
      <c r="AT96" s="1"/>
      <c r="AU96" s="2"/>
      <c r="AV96" s="1"/>
      <c r="AW96" s="2"/>
      <c r="AX96" s="1"/>
      <c r="AY96" s="2"/>
      <c r="AZ96" s="1"/>
      <c r="BA96" s="10"/>
      <c r="BB96" s="1"/>
      <c r="BC96" s="2"/>
    </row>
    <row r="97" spans="1:55" x14ac:dyDescent="0.25">
      <c r="A97" s="66"/>
      <c r="B97" s="49"/>
      <c r="C97" s="43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1"/>
      <c r="Q97" s="2"/>
      <c r="R97" s="1"/>
      <c r="S97" s="2"/>
      <c r="T97" s="1"/>
      <c r="U97" s="2"/>
      <c r="V97" s="6"/>
      <c r="W97" s="2"/>
      <c r="X97" s="1"/>
      <c r="Y97" s="2"/>
      <c r="Z97" s="1"/>
      <c r="AA97" s="2"/>
      <c r="AB97" s="1"/>
      <c r="AC97" s="2"/>
      <c r="AD97" s="1"/>
      <c r="AE97" s="2"/>
      <c r="AF97" s="1"/>
      <c r="AG97" s="2"/>
      <c r="AH97" s="1"/>
      <c r="AI97" s="2"/>
      <c r="AJ97" s="1"/>
      <c r="AK97" s="2"/>
      <c r="AL97" s="1"/>
      <c r="AM97" s="2"/>
      <c r="AN97" s="1"/>
      <c r="AO97" s="2"/>
      <c r="AP97" s="1"/>
      <c r="AQ97" s="2"/>
      <c r="AR97" s="1"/>
      <c r="AS97" s="2"/>
      <c r="AT97" s="1"/>
      <c r="AU97" s="2"/>
      <c r="AV97" s="1"/>
      <c r="AW97" s="2"/>
      <c r="AX97" s="1"/>
      <c r="AY97" s="2"/>
      <c r="AZ97" s="1"/>
      <c r="BA97" s="10"/>
      <c r="BB97" s="1"/>
      <c r="BC97" s="2"/>
    </row>
    <row r="98" spans="1:55" x14ac:dyDescent="0.25">
      <c r="A98" s="66"/>
      <c r="B98" s="49"/>
      <c r="C98" s="43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1"/>
      <c r="Q98" s="2"/>
      <c r="R98" s="1"/>
      <c r="S98" s="2"/>
      <c r="T98" s="1"/>
      <c r="U98" s="2"/>
      <c r="V98" s="6"/>
      <c r="W98" s="2"/>
      <c r="X98" s="1"/>
      <c r="Y98" s="2"/>
      <c r="Z98" s="1"/>
      <c r="AA98" s="2"/>
      <c r="AB98" s="1"/>
      <c r="AC98" s="2"/>
      <c r="AD98" s="1"/>
      <c r="AE98" s="2"/>
      <c r="AF98" s="1"/>
      <c r="AG98" s="2"/>
      <c r="AH98" s="1"/>
      <c r="AI98" s="2"/>
      <c r="AJ98" s="1"/>
      <c r="AK98" s="2"/>
      <c r="AL98" s="1"/>
      <c r="AM98" s="2"/>
      <c r="AN98" s="1"/>
      <c r="AO98" s="2"/>
      <c r="AP98" s="1"/>
      <c r="AQ98" s="2"/>
      <c r="AR98" s="1"/>
      <c r="AS98" s="2"/>
      <c r="AT98" s="1"/>
      <c r="AU98" s="2"/>
      <c r="AV98" s="1"/>
      <c r="AW98" s="2"/>
      <c r="AX98" s="1"/>
      <c r="AY98" s="2"/>
      <c r="AZ98" s="1"/>
      <c r="BA98" s="10"/>
      <c r="BB98" s="1"/>
      <c r="BC98" s="2"/>
    </row>
    <row r="99" spans="1:55" x14ac:dyDescent="0.25">
      <c r="A99" s="66"/>
      <c r="B99" s="49"/>
      <c r="C99" s="43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1"/>
      <c r="Q99" s="2"/>
      <c r="R99" s="1"/>
      <c r="S99" s="2"/>
      <c r="T99" s="1"/>
      <c r="U99" s="2"/>
      <c r="V99" s="6"/>
      <c r="W99" s="2"/>
      <c r="X99" s="1"/>
      <c r="Y99" s="2"/>
      <c r="Z99" s="1"/>
      <c r="AA99" s="2"/>
      <c r="AB99" s="1"/>
      <c r="AC99" s="2"/>
      <c r="AD99" s="1"/>
      <c r="AE99" s="2"/>
      <c r="AF99" s="1"/>
      <c r="AG99" s="2"/>
      <c r="AH99" s="1"/>
      <c r="AI99" s="2"/>
      <c r="AJ99" s="1"/>
      <c r="AK99" s="2"/>
      <c r="AL99" s="1"/>
      <c r="AM99" s="2"/>
      <c r="AN99" s="1"/>
      <c r="AO99" s="2"/>
      <c r="AP99" s="1"/>
      <c r="AQ99" s="2"/>
      <c r="AR99" s="1"/>
      <c r="AS99" s="2"/>
      <c r="AT99" s="1"/>
      <c r="AU99" s="2"/>
      <c r="AV99" s="1"/>
      <c r="AW99" s="2"/>
      <c r="AX99" s="1"/>
      <c r="AY99" s="2"/>
      <c r="AZ99" s="1"/>
      <c r="BA99" s="10"/>
      <c r="BB99" s="1"/>
      <c r="BC99" s="2"/>
    </row>
    <row r="100" spans="1:55" ht="15.75" thickBot="1" x14ac:dyDescent="0.3">
      <c r="A100" s="66"/>
      <c r="B100" s="50"/>
      <c r="C100" s="67"/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3"/>
      <c r="U100" s="4"/>
      <c r="V100" s="9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3"/>
      <c r="BA100" s="12"/>
      <c r="BB100" s="3"/>
      <c r="BC100" s="4"/>
    </row>
    <row r="101" spans="1:55" ht="15.75" thickBot="1" x14ac:dyDescent="0.3"/>
    <row r="102" spans="1:55" ht="15.75" thickBot="1" x14ac:dyDescent="0.3">
      <c r="B102" s="71" t="s">
        <v>61</v>
      </c>
      <c r="C102" s="72">
        <f>SUM(C2:C100)</f>
        <v>8</v>
      </c>
    </row>
  </sheetData>
  <sortState ref="B2:B6">
    <sortCondition ref="B2"/>
  </sortState>
  <mergeCells count="26">
    <mergeCell ref="AF1:AG1"/>
    <mergeCell ref="AH1:AI1"/>
    <mergeCell ref="AJ1:AK1"/>
    <mergeCell ref="AZ1:BA1"/>
    <mergeCell ref="AN1:AO1"/>
    <mergeCell ref="AP1:AQ1"/>
    <mergeCell ref="AR1:AS1"/>
    <mergeCell ref="AT1:AU1"/>
    <mergeCell ref="AV1:AW1"/>
    <mergeCell ref="AX1:AY1"/>
    <mergeCell ref="N1:O1"/>
    <mergeCell ref="BB1:BC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2"/>
  <sheetViews>
    <sheetView tabSelected="1" workbookViewId="0">
      <selection activeCell="V12" sqref="V12"/>
    </sheetView>
  </sheetViews>
  <sheetFormatPr defaultRowHeight="15" x14ac:dyDescent="0.25"/>
  <cols>
    <col min="1" max="1" width="22" customWidth="1"/>
    <col min="2" max="2" width="7.140625" customWidth="1"/>
    <col min="3" max="3" width="7.85546875" customWidth="1"/>
    <col min="4" max="4" width="4.7109375" customWidth="1"/>
    <col min="5" max="5" width="6.7109375" customWidth="1"/>
    <col min="6" max="6" width="4.7109375" customWidth="1"/>
    <col min="7" max="7" width="8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8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5.7109375" customWidth="1"/>
    <col min="26" max="26" width="4.7109375" customWidth="1"/>
    <col min="27" max="27" width="5.7109375" customWidth="1"/>
    <col min="28" max="28" width="4.7109375" customWidth="1"/>
    <col min="29" max="29" width="6.85546875" customWidth="1"/>
    <col min="30" max="30" width="4.7109375" customWidth="1"/>
    <col min="31" max="31" width="6.7109375" customWidth="1"/>
    <col min="32" max="32" width="4.7109375" customWidth="1"/>
    <col min="33" max="33" width="6.7109375" customWidth="1"/>
    <col min="34" max="34" width="4.7109375" customWidth="1"/>
    <col min="35" max="35" width="6.7109375" customWidth="1"/>
    <col min="36" max="36" width="4.7109375" customWidth="1"/>
    <col min="37" max="37" width="7.2851562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</cols>
  <sheetData>
    <row r="1" spans="1:53" s="13" customFormat="1" ht="27" customHeight="1" x14ac:dyDescent="0.25">
      <c r="A1" s="21"/>
      <c r="B1" s="99" t="s">
        <v>33</v>
      </c>
      <c r="C1" s="100"/>
      <c r="D1" s="99" t="s">
        <v>32</v>
      </c>
      <c r="E1" s="100"/>
      <c r="F1" s="99" t="s">
        <v>10</v>
      </c>
      <c r="G1" s="100"/>
      <c r="H1" s="99" t="s">
        <v>8</v>
      </c>
      <c r="I1" s="100"/>
      <c r="J1" s="99" t="s">
        <v>9</v>
      </c>
      <c r="K1" s="100"/>
      <c r="L1" s="99" t="s">
        <v>11</v>
      </c>
      <c r="M1" s="100"/>
      <c r="N1" s="99" t="s">
        <v>12</v>
      </c>
      <c r="O1" s="100"/>
      <c r="P1" s="99" t="s">
        <v>13</v>
      </c>
      <c r="Q1" s="100"/>
      <c r="R1" s="99" t="s">
        <v>2</v>
      </c>
      <c r="S1" s="100"/>
      <c r="T1" s="99" t="s">
        <v>3</v>
      </c>
      <c r="U1" s="100"/>
      <c r="V1" s="99" t="s">
        <v>5</v>
      </c>
      <c r="W1" s="100"/>
      <c r="X1" s="99" t="s">
        <v>7</v>
      </c>
      <c r="Y1" s="100"/>
      <c r="Z1" s="102" t="s">
        <v>14</v>
      </c>
      <c r="AA1" s="100"/>
      <c r="AB1" s="102" t="s">
        <v>15</v>
      </c>
      <c r="AC1" s="100"/>
      <c r="AD1" s="99" t="s">
        <v>16</v>
      </c>
      <c r="AE1" s="100"/>
      <c r="AF1" s="99" t="s">
        <v>17</v>
      </c>
      <c r="AG1" s="100"/>
      <c r="AH1" s="99" t="s">
        <v>18</v>
      </c>
      <c r="AI1" s="100"/>
      <c r="AJ1" s="102" t="s">
        <v>19</v>
      </c>
      <c r="AK1" s="100"/>
      <c r="AL1" s="99" t="s">
        <v>20</v>
      </c>
      <c r="AM1" s="100"/>
      <c r="AN1" s="99" t="s">
        <v>4</v>
      </c>
      <c r="AO1" s="100"/>
      <c r="AP1" s="99" t="s">
        <v>21</v>
      </c>
      <c r="AQ1" s="100"/>
      <c r="AR1" s="99" t="s">
        <v>22</v>
      </c>
      <c r="AS1" s="100"/>
      <c r="AT1" s="99" t="s">
        <v>23</v>
      </c>
      <c r="AU1" s="100"/>
      <c r="AV1" s="99" t="s">
        <v>24</v>
      </c>
      <c r="AW1" s="100"/>
      <c r="AX1" s="99" t="s">
        <v>25</v>
      </c>
      <c r="AY1" s="100"/>
      <c r="AZ1" s="101" t="s">
        <v>30</v>
      </c>
      <c r="BA1" s="100"/>
    </row>
    <row r="2" spans="1:53" ht="25.5" customHeight="1" x14ac:dyDescent="0.25">
      <c r="A2" s="22" t="s">
        <v>26</v>
      </c>
      <c r="B2" s="1">
        <f>SUM('2016 - Členské'!D2:D111)</f>
        <v>611</v>
      </c>
      <c r="C2" s="2">
        <f>SUM('2016 - Členské'!E2:E111)</f>
        <v>1494.85</v>
      </c>
      <c r="D2" s="1">
        <f>SUM('2016 - Členské'!F2:F111)</f>
        <v>5</v>
      </c>
      <c r="E2" s="2">
        <f>SUM('2016 - Členské'!G2:G111)</f>
        <v>3.21</v>
      </c>
      <c r="F2" s="1">
        <f>SUM('2016 - Členské'!H2:H111)</f>
        <v>35</v>
      </c>
      <c r="G2" s="2">
        <f>SUM('2016 - Členské'!I2:I111)</f>
        <v>39.509999999999991</v>
      </c>
      <c r="H2" s="1">
        <f>SUM('2016 - Členské'!J2:J111)</f>
        <v>7</v>
      </c>
      <c r="I2" s="2">
        <f>SUM('2016 - Členské'!K2:K111)</f>
        <v>6.4</v>
      </c>
      <c r="J2" s="1">
        <f>SUM('2016 - Členské'!L2:L111)</f>
        <v>2</v>
      </c>
      <c r="K2" s="2">
        <f>SUM('2016 - Členské'!M2:M111)</f>
        <v>1</v>
      </c>
      <c r="L2" s="1">
        <f>SUM('2016 - Členské'!N2:N111)</f>
        <v>0</v>
      </c>
      <c r="M2" s="2">
        <f>SUM('2016 - Členské'!O2:O111)</f>
        <v>0</v>
      </c>
      <c r="N2" s="1">
        <f>SUM('2016 - Členské'!P2:P111)</f>
        <v>0</v>
      </c>
      <c r="O2" s="2">
        <f>SUM('2016 - Členské'!Q2:Q111)</f>
        <v>0</v>
      </c>
      <c r="P2" s="1">
        <f>SUM('2016 - Členské'!R2:R1111)</f>
        <v>0</v>
      </c>
      <c r="Q2" s="2">
        <f>SUM('2016 - Členské'!S2:S111)</f>
        <v>0</v>
      </c>
      <c r="R2" s="1">
        <f>SUM('2016 - Členské'!T2:T1111)</f>
        <v>47</v>
      </c>
      <c r="S2" s="2">
        <f>SUM('2016 - Členské'!U2:U111)</f>
        <v>65.47</v>
      </c>
      <c r="T2" s="1">
        <f>SUM('2016 - Členské'!V2:V111)</f>
        <v>28</v>
      </c>
      <c r="U2" s="2">
        <f>SUM('2016 - Členské'!W2:W111)</f>
        <v>72.490000000000009</v>
      </c>
      <c r="V2" s="1">
        <f>SUM('2016 - Členské'!X2:X111)</f>
        <v>65</v>
      </c>
      <c r="W2" s="2">
        <f>SUM('2016 - Členské'!Y2:Y111)</f>
        <v>378.4</v>
      </c>
      <c r="X2" s="1">
        <f>SUM('2016 - Členské'!Z2:Z111)</f>
        <v>25</v>
      </c>
      <c r="Y2" s="2">
        <f>SUM('2016 - Členské'!AA2:AA111)</f>
        <v>20.53</v>
      </c>
      <c r="Z2" s="1">
        <f>SUM('2016 - Členské'!AB2:AB111)</f>
        <v>0</v>
      </c>
      <c r="AA2" s="2">
        <f>SUM('2016 - Členské'!AC2:AC111)</f>
        <v>0</v>
      </c>
      <c r="AB2" s="1">
        <f>SUM('2016 - Členské'!AD2:AD111)</f>
        <v>0</v>
      </c>
      <c r="AC2" s="2">
        <f>SUM('2016 - Členské'!AE2:AE111)</f>
        <v>0</v>
      </c>
      <c r="AD2" s="1">
        <f>SUM('2016 - Členské'!AF2:AF111)</f>
        <v>0</v>
      </c>
      <c r="AE2" s="2">
        <f>SUM('2016 - Členské'!AG2:AG111)</f>
        <v>0</v>
      </c>
      <c r="AF2" s="1">
        <f>SUM('2016 - Členské'!AH2:AH111)</f>
        <v>0</v>
      </c>
      <c r="AG2" s="2">
        <f>SUM('2016 - Členské'!AI2:AI111)</f>
        <v>0</v>
      </c>
      <c r="AH2" s="1">
        <f>SUM('2016 - Členské'!AJ2:AJ111)</f>
        <v>0</v>
      </c>
      <c r="AI2" s="2">
        <f>SUM('2016 - Členské'!AK2:AK111)</f>
        <v>0</v>
      </c>
      <c r="AJ2" s="1">
        <f>SUM('2016 - Členské'!AL2:AL111)</f>
        <v>0</v>
      </c>
      <c r="AK2" s="2">
        <f>SUM('2016 - Členské'!AM2:AM111)</f>
        <v>0</v>
      </c>
      <c r="AL2" s="1">
        <f>SUM('2016 - Členské'!AN2:AN111)</f>
        <v>0</v>
      </c>
      <c r="AM2" s="2">
        <f>SUM('2016 - Členské'!AO2:AO111)</f>
        <v>0</v>
      </c>
      <c r="AN2" s="1">
        <f>SUM('2016 - Členské'!AP2:AP111)</f>
        <v>1</v>
      </c>
      <c r="AO2" s="2">
        <f>SUM('2016 - Členské'!AQ2:AQ100)</f>
        <v>2.4</v>
      </c>
      <c r="AP2" s="1">
        <f>SUM('2016 - Členské'!AR2:AR111)</f>
        <v>0</v>
      </c>
      <c r="AQ2" s="2">
        <f>SUM('2016 - Členské'!AS2:AS111)</f>
        <v>0</v>
      </c>
      <c r="AR2" s="1">
        <f>SUM('2016 - Členské'!AT2:AT111)</f>
        <v>13</v>
      </c>
      <c r="AS2" s="2">
        <f>SUM('2016 - Členské'!AU2:AU111)</f>
        <v>11.51</v>
      </c>
      <c r="AT2" s="1">
        <f>SUM('2016 - Členské'!AV2:AV111)</f>
        <v>0</v>
      </c>
      <c r="AU2" s="2">
        <f>SUM('2016 - Členské'!AW2:AW111)</f>
        <v>0</v>
      </c>
      <c r="AV2" s="1">
        <f>SUM('2016 - Členské'!AX2:AX111)</f>
        <v>0</v>
      </c>
      <c r="AW2" s="2">
        <f>SUM('2016 - Členské'!AY2:AY111)</f>
        <v>0</v>
      </c>
      <c r="AX2" s="1">
        <f>SUM('2016 - Členské'!AZ2:AZ111)</f>
        <v>0</v>
      </c>
      <c r="AY2" s="2">
        <f>SUM('2016 - Členské'!BA2:BA111)</f>
        <v>0</v>
      </c>
      <c r="AZ2" s="6">
        <f>SUM('2016 - Členské'!BB2:BB102)</f>
        <v>838</v>
      </c>
      <c r="BA2" s="2">
        <f>SUM('2016 - Členské'!BC2:BC100)</f>
        <v>2083.4699999999998</v>
      </c>
    </row>
    <row r="3" spans="1:53" ht="25.5" customHeight="1" x14ac:dyDescent="0.25">
      <c r="A3" s="22" t="s">
        <v>27</v>
      </c>
      <c r="B3" s="1">
        <f>SUM('2016 - Hostovací'!D2:D89)</f>
        <v>97</v>
      </c>
      <c r="C3" s="2">
        <f>SUM('2016 - Hostovací'!E2:E89)</f>
        <v>234.5</v>
      </c>
      <c r="D3" s="1">
        <f>SUM('2016 - Hostovací'!F2:F89)</f>
        <v>2</v>
      </c>
      <c r="E3" s="2">
        <f>SUM('2016 - Hostovací'!G2:G89)</f>
        <v>1</v>
      </c>
      <c r="F3" s="1">
        <f>SUM('2016 - Hostovací'!H2:H89)</f>
        <v>4</v>
      </c>
      <c r="G3" s="2">
        <f>SUM('2016 - Hostovací'!I2:I89)</f>
        <v>6.34</v>
      </c>
      <c r="H3" s="1">
        <f>SUM('2016 - Hostovací'!J2:J89)</f>
        <v>0</v>
      </c>
      <c r="I3" s="2">
        <f>SUM('2016 - Hostovací'!K2:K89)</f>
        <v>0</v>
      </c>
      <c r="J3" s="1">
        <f>SUM('2016 - Hostovací'!L2:L89)</f>
        <v>0</v>
      </c>
      <c r="K3" s="2">
        <f>SUM('2016 - Hostovací'!M2:M89)</f>
        <v>0</v>
      </c>
      <c r="L3" s="1">
        <f>SUM('2016 - Hostovací'!N2:N89)</f>
        <v>0</v>
      </c>
      <c r="M3" s="2">
        <f>SUM('2016 - Hostovací'!O2:O89)</f>
        <v>0</v>
      </c>
      <c r="N3" s="1">
        <f>SUM('2016 - Hostovací'!P2:P89)</f>
        <v>0</v>
      </c>
      <c r="O3" s="2">
        <f>SUM('2016 - Hostovací'!Q2:Q89)</f>
        <v>0</v>
      </c>
      <c r="P3" s="1">
        <f>SUM('2016 - Hostovací'!R2:R89)</f>
        <v>0</v>
      </c>
      <c r="Q3" s="2">
        <f>SUM('2016 - Hostovací'!S2:S89)</f>
        <v>0</v>
      </c>
      <c r="R3" s="1">
        <f>SUM('2016 - Hostovací'!T2:T89)</f>
        <v>6</v>
      </c>
      <c r="S3" s="2">
        <f>SUM('2016 - Hostovací'!U2:U89)</f>
        <v>13.719999999999999</v>
      </c>
      <c r="T3" s="1">
        <f>SUM('2016 - Hostovací'!V2:V89)</f>
        <v>4</v>
      </c>
      <c r="U3" s="2">
        <f>SUM('2016 - Hostovací'!W2:W89)</f>
        <v>9.3000000000000007</v>
      </c>
      <c r="V3" s="1">
        <f>SUM('2016 - Hostovací'!X2:X89)</f>
        <v>3</v>
      </c>
      <c r="W3" s="2">
        <f>SUM('2016 - Hostovací'!Y2:Y89)</f>
        <v>14.29</v>
      </c>
      <c r="X3" s="1">
        <f>SUM('2016 - Hostovací'!Z2:Z89)</f>
        <v>4</v>
      </c>
      <c r="Y3" s="2">
        <f>SUM('2016 - Hostovací'!AA2:AA89)</f>
        <v>4.5</v>
      </c>
      <c r="Z3" s="1">
        <f>SUM('2016 - Hostovací'!AB2:AB89)</f>
        <v>0</v>
      </c>
      <c r="AA3" s="2">
        <f>SUM('2016 - Hostovací'!AC2:AC89)</f>
        <v>0</v>
      </c>
      <c r="AB3" s="1">
        <f>SUM('2016 - Hostovací'!AD2:AD89)</f>
        <v>0</v>
      </c>
      <c r="AC3" s="2">
        <f>SUM('2016 - Hostovací'!AE2:AE89)</f>
        <v>0</v>
      </c>
      <c r="AD3" s="1">
        <f>SUM('2016 - Hostovací'!AF2:AF89)</f>
        <v>0</v>
      </c>
      <c r="AE3" s="2">
        <f>SUM('2016 - Hostovací'!AG2:AG89)</f>
        <v>0</v>
      </c>
      <c r="AF3" s="1">
        <f>SUM('2016 - Hostovací'!AH2:AH89)</f>
        <v>0</v>
      </c>
      <c r="AG3" s="2">
        <f>SUM('2016 - Hostovací'!AI2:AI89)</f>
        <v>0</v>
      </c>
      <c r="AH3" s="1">
        <f>SUM('2016 - Hostovací'!AJ2:AJ89)</f>
        <v>0</v>
      </c>
      <c r="AI3" s="2">
        <f>SUM('2016 - Hostovací'!AK2:AK89)</f>
        <v>0</v>
      </c>
      <c r="AJ3" s="1">
        <f>SUM('2016 - Hostovací'!AL2:AL89)</f>
        <v>0</v>
      </c>
      <c r="AK3" s="2">
        <f>SUM('2016 - Hostovací'!AM2:AM89)</f>
        <v>0</v>
      </c>
      <c r="AL3" s="1">
        <f>SUM('2016 - Hostovací'!AN2:AN89)</f>
        <v>0</v>
      </c>
      <c r="AM3" s="2">
        <f>SUM('2016 - Hostovací'!AO2:AO89)</f>
        <v>0</v>
      </c>
      <c r="AN3" s="1">
        <f>SUM('2016 - Hostovací'!AP2:AP89)</f>
        <v>0</v>
      </c>
      <c r="AO3" s="2">
        <f>SUM('2016 - Hostovací'!AQ2:AQ89)</f>
        <v>0</v>
      </c>
      <c r="AP3" s="1">
        <f>SUM('2016 - Hostovací'!AR2:AR89)</f>
        <v>0</v>
      </c>
      <c r="AQ3" s="2">
        <f>SUM('2016 - Hostovací'!AS2:AS89)</f>
        <v>0</v>
      </c>
      <c r="AR3" s="1">
        <f>SUM('2016 - Hostovací'!AT2:AT89)</f>
        <v>0</v>
      </c>
      <c r="AS3" s="2">
        <f>SUM('2016 - Hostovací'!AU2:AU89)</f>
        <v>0</v>
      </c>
      <c r="AT3" s="1">
        <f>SUM('2016 - Hostovací'!AV2:AV89)</f>
        <v>0</v>
      </c>
      <c r="AU3" s="2">
        <f>SUM('2016 - Hostovací'!AW2:AW89)</f>
        <v>0</v>
      </c>
      <c r="AV3" s="1">
        <f>SUM('2016 - Hostovací'!AX2:AX89)</f>
        <v>0</v>
      </c>
      <c r="AW3" s="2">
        <f>SUM('2016 - Hostovací'!AY2:AY89)</f>
        <v>0</v>
      </c>
      <c r="AX3" s="1">
        <f>SUM('2016 - Hostovací'!AZ2:AZ89)</f>
        <v>0</v>
      </c>
      <c r="AY3" s="2">
        <f>SUM('2016 - Hostovací'!BA2:BA89)</f>
        <v>0</v>
      </c>
      <c r="AZ3" s="6">
        <f>SUM('2016 - Hostovací'!BB2:BB89)</f>
        <v>120</v>
      </c>
      <c r="BA3" s="2">
        <f>SUM('2016 - Hostovací'!BC2:BC89)</f>
        <v>283.64999999999998</v>
      </c>
    </row>
    <row r="4" spans="1:53" ht="25.5" customHeight="1" x14ac:dyDescent="0.25">
      <c r="A4" s="23" t="s">
        <v>28</v>
      </c>
      <c r="B4" s="1">
        <f>SUM('2016 - Žáci'!D2:D100)</f>
        <v>2</v>
      </c>
      <c r="C4" s="2">
        <f>SUM('2016 - Žáci'!E2:E100)</f>
        <v>2</v>
      </c>
      <c r="D4" s="1">
        <f>SUM('2016 - Žáci'!F2:F100)</f>
        <v>0</v>
      </c>
      <c r="E4" s="2">
        <f>SUM('2016 - Žáci'!G2:G100)</f>
        <v>0</v>
      </c>
      <c r="F4" s="1">
        <f>SUM('2016 - Žáci'!H2:H100)</f>
        <v>0</v>
      </c>
      <c r="G4" s="2">
        <f>SUM('2016 - Žáci'!I2:I100)</f>
        <v>0</v>
      </c>
      <c r="H4" s="1">
        <f>SUM('2016 - Žáci'!J2:J100)</f>
        <v>0</v>
      </c>
      <c r="I4" s="2">
        <f>SUM('2016 - Žáci'!K2:K100)</f>
        <v>0</v>
      </c>
      <c r="J4" s="1">
        <f>SUM('2016 - Žáci'!L2:L100)</f>
        <v>0</v>
      </c>
      <c r="K4" s="2">
        <f>SUM('2016 - Žáci'!M2:M100)</f>
        <v>0</v>
      </c>
      <c r="L4" s="1">
        <f>SUM('2016 - Žáci'!N2:N100)</f>
        <v>0</v>
      </c>
      <c r="M4" s="2">
        <f>SUM('2016 - Žáci'!O2:O100)</f>
        <v>0</v>
      </c>
      <c r="N4" s="1">
        <f>SUM('2016 - Žáci'!P2:P100)</f>
        <v>0</v>
      </c>
      <c r="O4" s="2">
        <f>SUM('2016 - Žáci'!Q2:Q100)</f>
        <v>0</v>
      </c>
      <c r="P4" s="1">
        <f>SUM('2016 - Žáci'!R2:R100)</f>
        <v>0</v>
      </c>
      <c r="Q4" s="2">
        <f>SUM('2016 - Žáci'!S2:S100)</f>
        <v>0</v>
      </c>
      <c r="R4" s="1">
        <f>SUM('2016 - Žáci'!T2:T100)</f>
        <v>0</v>
      </c>
      <c r="S4" s="2">
        <f>SUM('2016 - Žáci'!U2:U100)</f>
        <v>0</v>
      </c>
      <c r="T4" s="1">
        <f>SUM('2016 - Žáci'!V2:V100)</f>
        <v>0</v>
      </c>
      <c r="U4" s="2">
        <f>SUM('2016 - Žáci'!W2:W100)</f>
        <v>0</v>
      </c>
      <c r="V4" s="1">
        <f>SUM('2016 - Žáci'!X2:X100)</f>
        <v>0</v>
      </c>
      <c r="W4" s="2">
        <f>SUM('2016 - Žáci'!Y2:Y100)</f>
        <v>0</v>
      </c>
      <c r="X4" s="1">
        <f>SUM('2016 - Žáci'!Z2:Z100)</f>
        <v>0</v>
      </c>
      <c r="Y4" s="2">
        <f>SUM('2016 - Žáci'!AA2:AA100)</f>
        <v>0</v>
      </c>
      <c r="Z4" s="1">
        <f>SUM('2016 - Žáci'!AB2:AB100)</f>
        <v>0</v>
      </c>
      <c r="AA4" s="2">
        <f>SUM('2016 - Žáci'!AC2:AC100)</f>
        <v>0</v>
      </c>
      <c r="AB4" s="1">
        <f>SUM('2016 - Žáci'!AD2:AD100)</f>
        <v>0</v>
      </c>
      <c r="AC4" s="2">
        <f>SUM('2016 - Žáci'!AE2:AE100)</f>
        <v>0</v>
      </c>
      <c r="AD4" s="1">
        <f>SUM('2016 - Žáci'!AF2:AF100)</f>
        <v>0</v>
      </c>
      <c r="AE4" s="2">
        <f>SUM('2016 - Žáci'!AG2:AG100)</f>
        <v>0</v>
      </c>
      <c r="AF4" s="1">
        <f>SUM('2016 - Žáci'!AH2:AH100)</f>
        <v>0</v>
      </c>
      <c r="AG4" s="2">
        <f>SUM('2016 - Žáci'!AI2:AI100)</f>
        <v>0</v>
      </c>
      <c r="AH4" s="1">
        <f>SUM('2016 - Žáci'!AJ2:AJ100)</f>
        <v>0</v>
      </c>
      <c r="AI4" s="2">
        <f>SUM('2016 - Žáci'!AK2:AK100)</f>
        <v>0</v>
      </c>
      <c r="AJ4" s="1">
        <f>SUM('2016 - Žáci'!AL2:AL100)</f>
        <v>0</v>
      </c>
      <c r="AK4" s="2">
        <f>SUM('2016 - Žáci'!AM2:AM100)</f>
        <v>0</v>
      </c>
      <c r="AL4" s="1">
        <f>SUM('2016 - Žáci'!AN2:AN100)</f>
        <v>0</v>
      </c>
      <c r="AM4" s="2">
        <f>SUM('2016 - Žáci'!AO2:AO100)</f>
        <v>0</v>
      </c>
      <c r="AN4" s="1">
        <f>SUM('2016 - Žáci'!AP2:AP100)</f>
        <v>0</v>
      </c>
      <c r="AO4" s="2">
        <f>SUM('2016 - Žáci'!AQ2:AQ100)</f>
        <v>0</v>
      </c>
      <c r="AP4" s="1">
        <f>SUM('2016 - Žáci'!AR2:AR100)</f>
        <v>0</v>
      </c>
      <c r="AQ4" s="2">
        <f>SUM('2016 - Žáci'!AS2:AS100)</f>
        <v>0</v>
      </c>
      <c r="AR4" s="1">
        <f>SUM('2016 - Žáci'!AT2:AT100)</f>
        <v>0</v>
      </c>
      <c r="AS4" s="2">
        <f>SUM('2016 - Žáci'!AU2:AU100)</f>
        <v>0</v>
      </c>
      <c r="AT4" s="1">
        <f>SUM('2016 - Žáci'!AV2:AV100)</f>
        <v>0</v>
      </c>
      <c r="AU4" s="2">
        <f>SUM('2016 - Žáci'!AW2:AW100)</f>
        <v>0</v>
      </c>
      <c r="AV4" s="1">
        <f>SUM('2016 - Žáci'!AX2:AX100)</f>
        <v>0</v>
      </c>
      <c r="AW4" s="2">
        <f>SUM('2016 - Žáci'!AY2:AY100)</f>
        <v>0</v>
      </c>
      <c r="AX4" s="1">
        <f>SUM('2016 - Žáci'!AZ2:AZ100)</f>
        <v>0</v>
      </c>
      <c r="AY4" s="2">
        <f>SUM('2016 - Žáci'!BA2:BA100)</f>
        <v>0</v>
      </c>
      <c r="AZ4" s="6">
        <f>SUM('2016 - Žáci'!BB2:BB100)</f>
        <v>2</v>
      </c>
      <c r="BA4" s="15">
        <f>SUM('2016 - Žáci'!BC2:BC100)</f>
        <v>2</v>
      </c>
    </row>
    <row r="5" spans="1:53" ht="25.5" customHeight="1" thickBot="1" x14ac:dyDescent="0.3">
      <c r="A5" s="24" t="s">
        <v>29</v>
      </c>
      <c r="B5" s="29">
        <f t="shared" ref="B5:AG5" si="0">SUM(B2:B4)</f>
        <v>710</v>
      </c>
      <c r="C5" s="30">
        <f t="shared" si="0"/>
        <v>1731.35</v>
      </c>
      <c r="D5" s="29">
        <f t="shared" si="0"/>
        <v>7</v>
      </c>
      <c r="E5" s="30">
        <f t="shared" si="0"/>
        <v>4.21</v>
      </c>
      <c r="F5" s="29">
        <f t="shared" si="0"/>
        <v>39</v>
      </c>
      <c r="G5" s="30">
        <f t="shared" si="0"/>
        <v>45.849999999999994</v>
      </c>
      <c r="H5" s="29">
        <f t="shared" si="0"/>
        <v>7</v>
      </c>
      <c r="I5" s="30">
        <f t="shared" si="0"/>
        <v>6.4</v>
      </c>
      <c r="J5" s="29">
        <f t="shared" si="0"/>
        <v>2</v>
      </c>
      <c r="K5" s="30">
        <f t="shared" si="0"/>
        <v>1</v>
      </c>
      <c r="L5" s="29">
        <f t="shared" si="0"/>
        <v>0</v>
      </c>
      <c r="M5" s="30">
        <f t="shared" si="0"/>
        <v>0</v>
      </c>
      <c r="N5" s="29">
        <f t="shared" si="0"/>
        <v>0</v>
      </c>
      <c r="O5" s="30">
        <f t="shared" si="0"/>
        <v>0</v>
      </c>
      <c r="P5" s="29">
        <f t="shared" si="0"/>
        <v>0</v>
      </c>
      <c r="Q5" s="30">
        <f t="shared" si="0"/>
        <v>0</v>
      </c>
      <c r="R5" s="29">
        <f t="shared" si="0"/>
        <v>53</v>
      </c>
      <c r="S5" s="30">
        <f t="shared" si="0"/>
        <v>79.19</v>
      </c>
      <c r="T5" s="29">
        <f t="shared" si="0"/>
        <v>32</v>
      </c>
      <c r="U5" s="30">
        <f t="shared" si="0"/>
        <v>81.790000000000006</v>
      </c>
      <c r="V5" s="29">
        <f t="shared" si="0"/>
        <v>68</v>
      </c>
      <c r="W5" s="30">
        <f t="shared" si="0"/>
        <v>392.69</v>
      </c>
      <c r="X5" s="29">
        <f t="shared" si="0"/>
        <v>29</v>
      </c>
      <c r="Y5" s="30">
        <f t="shared" si="0"/>
        <v>25.03</v>
      </c>
      <c r="Z5" s="29">
        <f t="shared" si="0"/>
        <v>0</v>
      </c>
      <c r="AA5" s="30">
        <f t="shared" si="0"/>
        <v>0</v>
      </c>
      <c r="AB5" s="29">
        <f t="shared" si="0"/>
        <v>0</v>
      </c>
      <c r="AC5" s="30">
        <f t="shared" si="0"/>
        <v>0</v>
      </c>
      <c r="AD5" s="29">
        <f t="shared" si="0"/>
        <v>0</v>
      </c>
      <c r="AE5" s="30">
        <f t="shared" si="0"/>
        <v>0</v>
      </c>
      <c r="AF5" s="29">
        <f t="shared" si="0"/>
        <v>0</v>
      </c>
      <c r="AG5" s="30">
        <f t="shared" si="0"/>
        <v>0</v>
      </c>
      <c r="AH5" s="29">
        <f t="shared" ref="AH5:BA5" si="1">SUM(AH2:AH4)</f>
        <v>0</v>
      </c>
      <c r="AI5" s="30">
        <f t="shared" si="1"/>
        <v>0</v>
      </c>
      <c r="AJ5" s="29">
        <f t="shared" si="1"/>
        <v>0</v>
      </c>
      <c r="AK5" s="30">
        <f t="shared" si="1"/>
        <v>0</v>
      </c>
      <c r="AL5" s="29">
        <f t="shared" si="1"/>
        <v>0</v>
      </c>
      <c r="AM5" s="30">
        <f t="shared" si="1"/>
        <v>0</v>
      </c>
      <c r="AN5" s="29">
        <f t="shared" si="1"/>
        <v>1</v>
      </c>
      <c r="AO5" s="30">
        <f t="shared" si="1"/>
        <v>2.4</v>
      </c>
      <c r="AP5" s="29">
        <f t="shared" si="1"/>
        <v>0</v>
      </c>
      <c r="AQ5" s="30">
        <f t="shared" si="1"/>
        <v>0</v>
      </c>
      <c r="AR5" s="29">
        <f t="shared" si="1"/>
        <v>13</v>
      </c>
      <c r="AS5" s="30">
        <f t="shared" si="1"/>
        <v>11.51</v>
      </c>
      <c r="AT5" s="29">
        <f t="shared" si="1"/>
        <v>0</v>
      </c>
      <c r="AU5" s="30">
        <f t="shared" si="1"/>
        <v>0</v>
      </c>
      <c r="AV5" s="29">
        <f t="shared" si="1"/>
        <v>0</v>
      </c>
      <c r="AW5" s="30">
        <f t="shared" si="1"/>
        <v>0</v>
      </c>
      <c r="AX5" s="29">
        <f t="shared" si="1"/>
        <v>0</v>
      </c>
      <c r="AY5" s="30">
        <f t="shared" si="1"/>
        <v>0</v>
      </c>
      <c r="AZ5" s="31">
        <f t="shared" si="1"/>
        <v>960</v>
      </c>
      <c r="BA5" s="30">
        <f t="shared" si="1"/>
        <v>2369.12</v>
      </c>
    </row>
    <row r="6" spans="1:53" ht="18.75" customHeight="1" x14ac:dyDescent="0.25">
      <c r="A6" s="25" t="s">
        <v>38</v>
      </c>
      <c r="B6" s="105">
        <v>75</v>
      </c>
      <c r="C6" s="106"/>
      <c r="D6" s="105">
        <v>90</v>
      </c>
      <c r="E6" s="106"/>
      <c r="F6" s="105">
        <v>30</v>
      </c>
      <c r="G6" s="106"/>
      <c r="H6" s="105">
        <v>30</v>
      </c>
      <c r="I6" s="106"/>
      <c r="J6" s="105">
        <v>80</v>
      </c>
      <c r="K6" s="106"/>
      <c r="L6" s="105"/>
      <c r="M6" s="106"/>
      <c r="N6" s="105"/>
      <c r="O6" s="106"/>
      <c r="P6" s="105"/>
      <c r="Q6" s="106"/>
      <c r="R6" s="105">
        <v>300</v>
      </c>
      <c r="S6" s="106"/>
      <c r="T6" s="105">
        <v>360</v>
      </c>
      <c r="U6" s="106"/>
      <c r="V6" s="105">
        <v>250</v>
      </c>
      <c r="W6" s="106"/>
      <c r="X6" s="105">
        <v>380</v>
      </c>
      <c r="Y6" s="106"/>
      <c r="Z6" s="105"/>
      <c r="AA6" s="106"/>
      <c r="AB6" s="105"/>
      <c r="AC6" s="106"/>
      <c r="AD6" s="105"/>
      <c r="AE6" s="106"/>
      <c r="AF6" s="105"/>
      <c r="AG6" s="106"/>
      <c r="AH6" s="105">
        <v>30</v>
      </c>
      <c r="AI6" s="106"/>
      <c r="AJ6" s="105"/>
      <c r="AK6" s="106"/>
      <c r="AL6" s="105"/>
      <c r="AM6" s="106"/>
      <c r="AN6" s="105">
        <v>70</v>
      </c>
      <c r="AO6" s="106"/>
      <c r="AP6" s="105"/>
      <c r="AQ6" s="106"/>
      <c r="AR6" s="105">
        <v>30</v>
      </c>
      <c r="AS6" s="106"/>
      <c r="AT6" s="105">
        <v>30</v>
      </c>
      <c r="AU6" s="106"/>
      <c r="AV6" s="105"/>
      <c r="AW6" s="110"/>
      <c r="AX6" s="99">
        <v>30</v>
      </c>
      <c r="AY6" s="100"/>
      <c r="AZ6" s="99" t="s">
        <v>42</v>
      </c>
      <c r="BA6" s="100"/>
    </row>
    <row r="7" spans="1:53" ht="18.75" customHeight="1" thickBot="1" x14ac:dyDescent="0.3">
      <c r="A7" s="26" t="s">
        <v>39</v>
      </c>
      <c r="B7" s="111">
        <f>PRODUCT(B6,C2)</f>
        <v>112113.75</v>
      </c>
      <c r="C7" s="95"/>
      <c r="D7" s="111">
        <f>PRODUCT(D6,E2)</f>
        <v>288.89999999999998</v>
      </c>
      <c r="E7" s="95"/>
      <c r="F7" s="111">
        <f>PRODUCT(F6,G2)</f>
        <v>1185.2999999999997</v>
      </c>
      <c r="G7" s="95"/>
      <c r="H7" s="111">
        <f>PRODUCT(H6,I2)</f>
        <v>192</v>
      </c>
      <c r="I7" s="95"/>
      <c r="J7" s="111">
        <f>PRODUCT(J6,K2)</f>
        <v>80</v>
      </c>
      <c r="K7" s="95"/>
      <c r="L7" s="111"/>
      <c r="M7" s="95"/>
      <c r="N7" s="111"/>
      <c r="O7" s="95"/>
      <c r="P7" s="111"/>
      <c r="Q7" s="95"/>
      <c r="R7" s="111">
        <f>PRODUCT(R6,S2)</f>
        <v>19641</v>
      </c>
      <c r="S7" s="95"/>
      <c r="T7" s="111">
        <f>PRODUCT(T6,U2)</f>
        <v>26096.400000000001</v>
      </c>
      <c r="U7" s="95"/>
      <c r="V7" s="111">
        <f>PRODUCT(V6,W2)</f>
        <v>94600</v>
      </c>
      <c r="W7" s="95"/>
      <c r="X7" s="111">
        <f>PRODUCT(X6,Y2)</f>
        <v>7801.4000000000005</v>
      </c>
      <c r="Y7" s="95"/>
      <c r="Z7" s="111"/>
      <c r="AA7" s="95"/>
      <c r="AB7" s="111"/>
      <c r="AC7" s="95"/>
      <c r="AD7" s="111"/>
      <c r="AE7" s="95"/>
      <c r="AF7" s="111"/>
      <c r="AG7" s="95"/>
      <c r="AH7" s="111">
        <f>PRODUCT(AH6,AI2)</f>
        <v>0</v>
      </c>
      <c r="AI7" s="95"/>
      <c r="AJ7" s="111"/>
      <c r="AK7" s="95"/>
      <c r="AL7" s="111"/>
      <c r="AM7" s="95"/>
      <c r="AN7" s="111">
        <f>PRODUCT(AN6,AO2)</f>
        <v>168</v>
      </c>
      <c r="AO7" s="95"/>
      <c r="AP7" s="111"/>
      <c r="AQ7" s="95"/>
      <c r="AR7" s="111">
        <f>PRODUCT(AR6,AS2)</f>
        <v>345.3</v>
      </c>
      <c r="AS7" s="95"/>
      <c r="AT7" s="111">
        <f>PRODUCT(AT6,AU2)</f>
        <v>0</v>
      </c>
      <c r="AU7" s="95"/>
      <c r="AV7" s="111"/>
      <c r="AW7" s="94"/>
      <c r="AX7" s="88">
        <f>PRODUCT(AX6,AY2)</f>
        <v>0</v>
      </c>
      <c r="AY7" s="124"/>
      <c r="AZ7" s="130">
        <f>SUM(B7:AY7)</f>
        <v>262512.05</v>
      </c>
      <c r="BA7" s="131"/>
    </row>
    <row r="8" spans="1:53" ht="16.5" thickTop="1" thickBot="1" x14ac:dyDescent="0.3">
      <c r="A8" s="26" t="s">
        <v>40</v>
      </c>
      <c r="B8" s="111">
        <f>PRODUCT(B6,C3+C4)</f>
        <v>17737.5</v>
      </c>
      <c r="C8" s="95"/>
      <c r="D8" s="111">
        <f>PRODUCT(D6,E3+E4)</f>
        <v>90</v>
      </c>
      <c r="E8" s="95"/>
      <c r="F8" s="111">
        <f>PRODUCT(F6,G3+G4)</f>
        <v>190.2</v>
      </c>
      <c r="G8" s="95"/>
      <c r="H8" s="111">
        <f>PRODUCT(H6,I3+I4)</f>
        <v>0</v>
      </c>
      <c r="I8" s="95"/>
      <c r="J8" s="111">
        <f>PRODUCT(J6,K3+K4)</f>
        <v>0</v>
      </c>
      <c r="K8" s="95"/>
      <c r="L8" s="111"/>
      <c r="M8" s="95"/>
      <c r="N8" s="111"/>
      <c r="O8" s="95"/>
      <c r="P8" s="111"/>
      <c r="Q8" s="95"/>
      <c r="R8" s="111">
        <f>PRODUCT(R6,S3+S4)</f>
        <v>4116</v>
      </c>
      <c r="S8" s="95"/>
      <c r="T8" s="111">
        <f>PRODUCT(T6,U3+U4)</f>
        <v>3348.0000000000005</v>
      </c>
      <c r="U8" s="95"/>
      <c r="V8" s="111">
        <f>PRODUCT(V6,W3+W4)</f>
        <v>3572.5</v>
      </c>
      <c r="W8" s="95"/>
      <c r="X8" s="111">
        <f>PRODUCT(X6,Y3+Y4)</f>
        <v>1710</v>
      </c>
      <c r="Y8" s="95"/>
      <c r="Z8" s="111"/>
      <c r="AA8" s="95"/>
      <c r="AB8" s="111"/>
      <c r="AC8" s="95"/>
      <c r="AD8" s="111"/>
      <c r="AE8" s="95"/>
      <c r="AF8" s="111"/>
      <c r="AG8" s="95"/>
      <c r="AH8" s="111">
        <f>PRODUCT(AH6,AI3+AI4)</f>
        <v>0</v>
      </c>
      <c r="AI8" s="95"/>
      <c r="AJ8" s="111"/>
      <c r="AK8" s="95"/>
      <c r="AL8" s="111"/>
      <c r="AM8" s="95"/>
      <c r="AN8" s="111">
        <f>PRODUCT(AN6,AO3+AO4)</f>
        <v>0</v>
      </c>
      <c r="AO8" s="95"/>
      <c r="AP8" s="111"/>
      <c r="AQ8" s="95"/>
      <c r="AR8" s="111">
        <f>PRODUCT(AR6,AS3+AS4)</f>
        <v>0</v>
      </c>
      <c r="AS8" s="95"/>
      <c r="AT8" s="111">
        <f>PRODUCT(AT6,AU3+AU4)</f>
        <v>0</v>
      </c>
      <c r="AU8" s="95"/>
      <c r="AV8" s="111"/>
      <c r="AW8" s="94"/>
      <c r="AX8" s="88">
        <f>PRODUCT(AX6,AY3+AY4)</f>
        <v>0</v>
      </c>
      <c r="AY8" s="124"/>
      <c r="AZ8" s="128">
        <f>SUM(B8:AY8)</f>
        <v>30764.2</v>
      </c>
      <c r="BA8" s="129"/>
    </row>
    <row r="9" spans="1:53" ht="16.5" thickTop="1" thickBot="1" x14ac:dyDescent="0.3">
      <c r="A9" s="27" t="s">
        <v>41</v>
      </c>
      <c r="B9" s="83">
        <f>SUM(B7:C8)</f>
        <v>129851.25</v>
      </c>
      <c r="C9" s="87"/>
      <c r="D9" s="83">
        <f>SUM(D7:E8)</f>
        <v>378.9</v>
      </c>
      <c r="E9" s="87"/>
      <c r="F9" s="83">
        <f>SUM(F7:G8)</f>
        <v>1375.4999999999998</v>
      </c>
      <c r="G9" s="87"/>
      <c r="H9" s="83">
        <f>SUM(H7:I8)</f>
        <v>192</v>
      </c>
      <c r="I9" s="87"/>
      <c r="J9" s="83">
        <f>SUM(J7:K8)</f>
        <v>80</v>
      </c>
      <c r="K9" s="87"/>
      <c r="L9" s="83"/>
      <c r="M9" s="87"/>
      <c r="N9" s="83"/>
      <c r="O9" s="87"/>
      <c r="P9" s="83"/>
      <c r="Q9" s="87"/>
      <c r="R9" s="83">
        <f>SUM(R7:S8)</f>
        <v>23757</v>
      </c>
      <c r="S9" s="87"/>
      <c r="T9" s="83">
        <f>SUM(T7:U8)</f>
        <v>29444.400000000001</v>
      </c>
      <c r="U9" s="87"/>
      <c r="V9" s="83">
        <f>SUM(V7:W8)</f>
        <v>98172.5</v>
      </c>
      <c r="W9" s="87"/>
      <c r="X9" s="83">
        <f>SUM(X7:Y8)</f>
        <v>9511.4000000000015</v>
      </c>
      <c r="Y9" s="87"/>
      <c r="Z9" s="83"/>
      <c r="AA9" s="87"/>
      <c r="AB9" s="83"/>
      <c r="AC9" s="87"/>
      <c r="AD9" s="83"/>
      <c r="AE9" s="87"/>
      <c r="AF9" s="83"/>
      <c r="AG9" s="87"/>
      <c r="AH9" s="83">
        <f>SUM(AH7:AI8)</f>
        <v>0</v>
      </c>
      <c r="AI9" s="87"/>
      <c r="AJ9" s="83"/>
      <c r="AK9" s="87"/>
      <c r="AL9" s="83"/>
      <c r="AM9" s="87"/>
      <c r="AN9" s="83">
        <f>SUM(AN7:AO8)</f>
        <v>168</v>
      </c>
      <c r="AO9" s="87"/>
      <c r="AP9" s="83"/>
      <c r="AQ9" s="87"/>
      <c r="AR9" s="83">
        <f>SUM(AR7:AS8)</f>
        <v>345.3</v>
      </c>
      <c r="AS9" s="87"/>
      <c r="AT9" s="83">
        <f>SUM(AT7:AU8)</f>
        <v>0</v>
      </c>
      <c r="AU9" s="87"/>
      <c r="AV9" s="83"/>
      <c r="AW9" s="84"/>
      <c r="AX9" s="125">
        <f>SUM(AX7:AY8)</f>
        <v>0</v>
      </c>
      <c r="AY9" s="118"/>
      <c r="AZ9" s="126">
        <f>SUM(B9:AY9)</f>
        <v>293276.25</v>
      </c>
      <c r="BA9" s="127"/>
    </row>
    <row r="10" spans="1:53" x14ac:dyDescent="0.25">
      <c r="A10" s="1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5"/>
      <c r="BA10" s="5"/>
    </row>
    <row r="11" spans="1:53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3" ht="15.75" thickBot="1" x14ac:dyDescent="0.3">
      <c r="A12" s="103" t="s">
        <v>34</v>
      </c>
      <c r="B12" s="104"/>
      <c r="C12" s="5"/>
      <c r="D12" s="5"/>
      <c r="E12" s="121" t="s">
        <v>43</v>
      </c>
      <c r="F12" s="122"/>
      <c r="G12" s="122"/>
      <c r="H12" s="122"/>
      <c r="I12" s="122"/>
      <c r="J12" s="122"/>
      <c r="K12" s="122"/>
      <c r="L12" s="123"/>
      <c r="M12" s="5"/>
      <c r="N12" s="5"/>
      <c r="O12" s="112" t="s">
        <v>59</v>
      </c>
      <c r="P12" s="113"/>
      <c r="Q12" s="113"/>
      <c r="R12" s="113">
        <f>SUM('2016 - Členské'!C115,'2016 - Hostovací'!C91,'2016 - Žáci'!C102)</f>
        <v>1121</v>
      </c>
      <c r="S12" s="113"/>
      <c r="T12" s="11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3" ht="15.75" thickBot="1" x14ac:dyDescent="0.3">
      <c r="A13" s="17" t="s">
        <v>36</v>
      </c>
      <c r="B13" s="2">
        <v>106</v>
      </c>
      <c r="C13" s="5"/>
      <c r="D13" s="5"/>
      <c r="E13" s="119">
        <f>SUM(AZ5/B15)</f>
        <v>7.2180451127819545</v>
      </c>
      <c r="F13" s="120"/>
      <c r="G13" s="120"/>
      <c r="H13" s="120"/>
      <c r="I13" s="120"/>
      <c r="J13" s="120"/>
      <c r="K13" s="120"/>
      <c r="L13" s="16" t="s">
        <v>46</v>
      </c>
      <c r="M13" s="5"/>
      <c r="N13" s="5"/>
      <c r="O13" s="115" t="s">
        <v>60</v>
      </c>
      <c r="P13" s="116"/>
      <c r="Q13" s="116"/>
      <c r="R13" s="117">
        <v>3</v>
      </c>
      <c r="S13" s="117"/>
      <c r="T13" s="11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3" x14ac:dyDescent="0.25">
      <c r="A14" s="17" t="s">
        <v>35</v>
      </c>
      <c r="B14" s="2">
        <v>27</v>
      </c>
      <c r="C14" s="5"/>
      <c r="D14" s="5"/>
      <c r="E14" s="88">
        <f>SUM(BA5/B15)</f>
        <v>17.812932330827067</v>
      </c>
      <c r="F14" s="89"/>
      <c r="G14" s="89"/>
      <c r="H14" s="89"/>
      <c r="I14" s="89"/>
      <c r="J14" s="89"/>
      <c r="K14" s="89"/>
      <c r="L14" s="2" t="s">
        <v>45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3" ht="15.75" thickBot="1" x14ac:dyDescent="0.3">
      <c r="A15" s="18" t="s">
        <v>29</v>
      </c>
      <c r="B15" s="4">
        <f>SUM(B13:B14)</f>
        <v>133</v>
      </c>
      <c r="C15" s="5"/>
      <c r="D15" s="5"/>
      <c r="E15" s="107">
        <f>SUM(AZ9/B15)</f>
        <v>2205.0845864661655</v>
      </c>
      <c r="F15" s="108"/>
      <c r="G15" s="108"/>
      <c r="H15" s="108"/>
      <c r="I15" s="108"/>
      <c r="J15" s="108"/>
      <c r="K15" s="108"/>
      <c r="L15" s="4" t="s">
        <v>44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3" ht="15.75" thickBo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0.25" customHeight="1" x14ac:dyDescent="0.25">
      <c r="A17" s="103" t="s">
        <v>37</v>
      </c>
      <c r="B17" s="104"/>
      <c r="C17" s="5"/>
      <c r="D17" s="5"/>
      <c r="E17" s="99" t="s">
        <v>48</v>
      </c>
      <c r="F17" s="109"/>
      <c r="G17" s="109"/>
      <c r="H17" s="109"/>
      <c r="I17" s="109"/>
      <c r="J17" s="109"/>
      <c r="K17" s="109"/>
      <c r="L17" s="100"/>
      <c r="M17" s="5"/>
      <c r="N17" s="5"/>
      <c r="O17" s="105" t="s">
        <v>47</v>
      </c>
      <c r="P17" s="110"/>
      <c r="Q17" s="110"/>
      <c r="R17" s="110"/>
      <c r="S17" s="110"/>
      <c r="T17" s="110"/>
      <c r="U17" s="110"/>
      <c r="V17" s="10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5.75" thickBot="1" x14ac:dyDescent="0.3">
      <c r="A18" s="17" t="s">
        <v>26</v>
      </c>
      <c r="B18" s="2">
        <v>69000</v>
      </c>
      <c r="C18" s="5"/>
      <c r="D18" s="5"/>
      <c r="E18" s="88" t="s">
        <v>1</v>
      </c>
      <c r="F18" s="89"/>
      <c r="G18" s="19">
        <v>85</v>
      </c>
      <c r="H18" s="92" t="s">
        <v>54</v>
      </c>
      <c r="I18" s="93"/>
      <c r="J18" s="92" t="s">
        <v>55</v>
      </c>
      <c r="K18" s="94"/>
      <c r="L18" s="95"/>
      <c r="M18" s="5"/>
      <c r="N18" s="5"/>
      <c r="O18" s="83">
        <v>213.6</v>
      </c>
      <c r="P18" s="84"/>
      <c r="Q18" s="85"/>
      <c r="R18" s="86" t="s">
        <v>31</v>
      </c>
      <c r="S18" s="84"/>
      <c r="T18" s="84"/>
      <c r="U18" s="84"/>
      <c r="V18" s="87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25">
      <c r="A19" s="17" t="s">
        <v>27</v>
      </c>
      <c r="B19" s="2">
        <v>34600</v>
      </c>
      <c r="C19" s="5"/>
      <c r="D19" s="5"/>
      <c r="E19" s="88" t="s">
        <v>2</v>
      </c>
      <c r="F19" s="89"/>
      <c r="G19" s="19">
        <v>82</v>
      </c>
      <c r="H19" s="92">
        <v>5</v>
      </c>
      <c r="I19" s="93"/>
      <c r="J19" s="96" t="s">
        <v>56</v>
      </c>
      <c r="K19" s="97"/>
      <c r="L19" s="9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5.75" thickBot="1" x14ac:dyDescent="0.3">
      <c r="A20" s="18" t="s">
        <v>29</v>
      </c>
      <c r="B20" s="4">
        <v>103600</v>
      </c>
      <c r="C20" s="5"/>
      <c r="D20" s="5"/>
      <c r="E20" s="88" t="s">
        <v>3</v>
      </c>
      <c r="F20" s="89"/>
      <c r="G20" s="19">
        <v>61</v>
      </c>
      <c r="H20" s="92">
        <v>2.35</v>
      </c>
      <c r="I20" s="93"/>
      <c r="J20" s="92" t="s">
        <v>57</v>
      </c>
      <c r="K20" s="94"/>
      <c r="L20" s="9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5.75" thickBot="1" x14ac:dyDescent="0.3">
      <c r="A21" s="5"/>
      <c r="B21" s="5"/>
      <c r="C21" s="5"/>
      <c r="D21" s="5"/>
      <c r="E21" s="90" t="s">
        <v>5</v>
      </c>
      <c r="F21" s="91"/>
      <c r="G21" s="20">
        <v>175</v>
      </c>
      <c r="H21" s="86">
        <v>37.6</v>
      </c>
      <c r="I21" s="85"/>
      <c r="J21" s="86" t="s">
        <v>58</v>
      </c>
      <c r="K21" s="84"/>
      <c r="L21" s="8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1:5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1:5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1:5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1:5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1:5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1:5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1:5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1:5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1:5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1:5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1:5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1:5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1:5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1:5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1:5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1:5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1:5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1:5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1:5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1:5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1:5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1:5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1:5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1:5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1:5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1:5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1:5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1:5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1:5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1:5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1:5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1:5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1:5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1:5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1:5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1:5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</sheetData>
  <mergeCells count="156">
    <mergeCell ref="O12:Q12"/>
    <mergeCell ref="R12:T12"/>
    <mergeCell ref="O13:Q13"/>
    <mergeCell ref="R13:T13"/>
    <mergeCell ref="AZ6:BA6"/>
    <mergeCell ref="E14:K14"/>
    <mergeCell ref="E13:K13"/>
    <mergeCell ref="E12:L12"/>
    <mergeCell ref="AX7:AY7"/>
    <mergeCell ref="AX8:AY8"/>
    <mergeCell ref="AX9:AY9"/>
    <mergeCell ref="AZ9:BA9"/>
    <mergeCell ref="AZ8:BA8"/>
    <mergeCell ref="AZ7:BA7"/>
    <mergeCell ref="AT7:AU7"/>
    <mergeCell ref="AT8:AU8"/>
    <mergeCell ref="AT9:AU9"/>
    <mergeCell ref="AV7:AW7"/>
    <mergeCell ref="AV8:AW8"/>
    <mergeCell ref="AV9:AW9"/>
    <mergeCell ref="AP7:AQ7"/>
    <mergeCell ref="AP8:AQ8"/>
    <mergeCell ref="AP9:AQ9"/>
    <mergeCell ref="AR7:AS7"/>
    <mergeCell ref="AR8:AS8"/>
    <mergeCell ref="AR9:AS9"/>
    <mergeCell ref="AL7:AM7"/>
    <mergeCell ref="AL8:AM8"/>
    <mergeCell ref="AL9:AM9"/>
    <mergeCell ref="AN7:AO7"/>
    <mergeCell ref="AN8:AO8"/>
    <mergeCell ref="AN9:AO9"/>
    <mergeCell ref="AH7:AI7"/>
    <mergeCell ref="AH8:AI8"/>
    <mergeCell ref="AH9:AI9"/>
    <mergeCell ref="AJ7:AK7"/>
    <mergeCell ref="AJ8:AK8"/>
    <mergeCell ref="AJ9:AK9"/>
    <mergeCell ref="AD7:AE7"/>
    <mergeCell ref="AD8:AE8"/>
    <mergeCell ref="AD9:AE9"/>
    <mergeCell ref="AF7:AG7"/>
    <mergeCell ref="AF8:AG8"/>
    <mergeCell ref="AF9:AG9"/>
    <mergeCell ref="Z7:AA7"/>
    <mergeCell ref="Z8:AA8"/>
    <mergeCell ref="Z9:AA9"/>
    <mergeCell ref="AB7:AC7"/>
    <mergeCell ref="AB8:AC8"/>
    <mergeCell ref="AB9:AC9"/>
    <mergeCell ref="L7:M7"/>
    <mergeCell ref="L8:M8"/>
    <mergeCell ref="L9:M9"/>
    <mergeCell ref="V7:W7"/>
    <mergeCell ref="V8:W8"/>
    <mergeCell ref="V9:W9"/>
    <mergeCell ref="X7:Y7"/>
    <mergeCell ref="X8:Y8"/>
    <mergeCell ref="X9:Y9"/>
    <mergeCell ref="R7:S7"/>
    <mergeCell ref="R8:S8"/>
    <mergeCell ref="R9:S9"/>
    <mergeCell ref="T7:U7"/>
    <mergeCell ref="T8:U8"/>
    <mergeCell ref="T9:U9"/>
    <mergeCell ref="AV6:AW6"/>
    <mergeCell ref="AX6:AY6"/>
    <mergeCell ref="B7:C7"/>
    <mergeCell ref="B8:C8"/>
    <mergeCell ref="B9:C9"/>
    <mergeCell ref="D7:E7"/>
    <mergeCell ref="D8:E8"/>
    <mergeCell ref="D9:E9"/>
    <mergeCell ref="F7:G7"/>
    <mergeCell ref="F8:G8"/>
    <mergeCell ref="F9:G9"/>
    <mergeCell ref="H7:I7"/>
    <mergeCell ref="H8:I8"/>
    <mergeCell ref="H9:I9"/>
    <mergeCell ref="J7:K7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AJ6:AK6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7:B17"/>
    <mergeCell ref="A12:B12"/>
    <mergeCell ref="B6:C6"/>
    <mergeCell ref="D6:E6"/>
    <mergeCell ref="F6:G6"/>
    <mergeCell ref="E15:K15"/>
    <mergeCell ref="AD1:AE1"/>
    <mergeCell ref="AF1:AG1"/>
    <mergeCell ref="AH1:AI1"/>
    <mergeCell ref="B1:C1"/>
    <mergeCell ref="D1:E1"/>
    <mergeCell ref="F1:G1"/>
    <mergeCell ref="H1:I1"/>
    <mergeCell ref="J1:K1"/>
    <mergeCell ref="E17:L17"/>
    <mergeCell ref="O17:V17"/>
    <mergeCell ref="N7:O7"/>
    <mergeCell ref="N8:O8"/>
    <mergeCell ref="N9:O9"/>
    <mergeCell ref="P7:Q7"/>
    <mergeCell ref="P8:Q8"/>
    <mergeCell ref="P9:Q9"/>
    <mergeCell ref="J8:K8"/>
    <mergeCell ref="J9:K9"/>
    <mergeCell ref="AX1:AY1"/>
    <mergeCell ref="AL1:AM1"/>
    <mergeCell ref="AN1:AO1"/>
    <mergeCell ref="AP1:AQ1"/>
    <mergeCell ref="AR1:AS1"/>
    <mergeCell ref="AT1:AU1"/>
    <mergeCell ref="AV1:AW1"/>
    <mergeCell ref="L1:M1"/>
    <mergeCell ref="AZ1:BA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O18:Q18"/>
    <mergeCell ref="R18:V18"/>
    <mergeCell ref="E18:F18"/>
    <mergeCell ref="E19:F19"/>
    <mergeCell ref="E20:F20"/>
    <mergeCell ref="E21:F21"/>
    <mergeCell ref="H18:I18"/>
    <mergeCell ref="H19:I19"/>
    <mergeCell ref="H20:I20"/>
    <mergeCell ref="H21:I21"/>
    <mergeCell ref="J18:L18"/>
    <mergeCell ref="J19:L19"/>
    <mergeCell ref="J20:L20"/>
    <mergeCell ref="J21:L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2016 - Členské</vt:lpstr>
      <vt:lpstr>2016 - Hostovací</vt:lpstr>
      <vt:lpstr>2016 - Žáci</vt:lpstr>
      <vt:lpstr>2016 - souhrn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Wasserbauer Václav</dc:creator>
  <cp:lastModifiedBy>Wasserbauer Václav</cp:lastModifiedBy>
  <dcterms:created xsi:type="dcterms:W3CDTF">2015-01-09T11:54:04Z</dcterms:created>
  <dcterms:modified xsi:type="dcterms:W3CDTF">2018-01-25T10:33:01Z</dcterms:modified>
</cp:coreProperties>
</file>